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路基、渣场、降压所" sheetId="1" r:id="rId1"/>
    <sheet name="Sheet3" sheetId="3" r:id="rId2"/>
  </sheets>
  <definedNames>
    <definedName name="_xlnm.Print_Area" localSheetId="0">路基、渣场、降压所!$A$1:$I$65</definedName>
  </definedNames>
  <calcPr calcId="144525"/>
</workbook>
</file>

<file path=xl/sharedStrings.xml><?xml version="1.0" encoding="utf-8"?>
<sst xmlns="http://schemas.openxmlformats.org/spreadsheetml/2006/main" count="189" uniqueCount="120">
  <si>
    <t>车站路基、渣场、降压所附属工程劳务分包工程量清单</t>
  </si>
  <si>
    <t>序号</t>
  </si>
  <si>
    <t>项目名称</t>
  </si>
  <si>
    <t>工作内容</t>
  </si>
  <si>
    <t>单位</t>
  </si>
  <si>
    <t>数量
（暂定）</t>
  </si>
  <si>
    <t>除税单价（元）</t>
  </si>
  <si>
    <t>税率</t>
  </si>
  <si>
    <t>含税单价</t>
  </si>
  <si>
    <t>合价</t>
  </si>
  <si>
    <t>一</t>
  </si>
  <si>
    <t>边坡防护</t>
  </si>
  <si>
    <t>空心砖内客土植生</t>
  </si>
  <si>
    <t>【内容】包含但不限于平整坡面、铺设无纺土工布、铺设空心砖、回填种植土、完工清理、场内材料运输及安全文明施工等完成该项目的所有工作内容。
【费用】无纺土工布，空心砖、混凝土、片石由承包人提供；小型工器具、低值易耗材料及劳保用品由分包人提供；完成该分项工程全部工作内容所需的全部费用（不含主材）。
【工程量计算】工程量按设计图纸内分包人实际完成工程量计算。</t>
  </si>
  <si>
    <t>㎡</t>
  </si>
  <si>
    <t>混凝土路肩挡水缘、坡面排水槽、坡脚基础、坡脚平台</t>
  </si>
  <si>
    <t>【内容】包含但不限于人工开挖、模板制作及安拆、混凝土浇筑、养护、完工清理、场内材料运输及安全文明施工等完成该项目的所有工作内容。
【费用】混凝土由承包人提供；小型工器具、低值易耗材料及劳保用品由分包人提供；完成该分项工程全部工作内容所需的全部费用（不含主材）。
【工程量计算】工程量按设计图纸内分包人实际完成工程量计算。</t>
  </si>
  <si>
    <t>m³</t>
  </si>
  <si>
    <t>人字形截水骨架</t>
  </si>
  <si>
    <t>【内容】包含但不限于坡面平整、人工开槽、模板制作及安拆，混凝土浇筑（浆砌片石），养护、完工清理、场内材料运输及安全文明施工等完成该项目的所有工作内容（包含：踏步、护肩、镶边、截水沟、平台封闭、骨架基础、主骨架延长排水槽等）。
【费用】混凝土、浆砌片石材料由承包人提供；小型工器具、低值易耗材料及劳保用品由分包人提供；完成该分项工程全部工作内容所需的全部费用（不含主材）。
【工程量计算】工程量按设计图纸内分包人实际完成工程量计算。</t>
  </si>
  <si>
    <t>植生袋</t>
  </si>
  <si>
    <t>【内容】包含但不限于坡面清理、铺设植生袋、养护、完工清理、场内材料运输及安全文明施工等完成该项目的所有工作内容。
【费用】植生袋由承包人提供；小型工器具、低值易耗材料及劳保用品由分包人提供；完成该分项工程全部工作内容所需的全部费用（不含主材）。
【工程量计算】工程量按设计图纸内分包人实际完成工程量计算。</t>
  </si>
  <si>
    <t>框架梁</t>
  </si>
  <si>
    <t>【内容】包含但不限于清除浮土和松动岩石、平整坡面、开槽、模板安拆、砼浇筑、振捣、养护、完工清理、场内材料运输及安全文明施工等完成该项目的所有工作内容。
【费用】混凝土由承包人提供；小型工器具、低值易耗材料及劳保用品由分包人提供；完成该分项工程全部工作内容所需的全部费用（不含主材）。
【工程量计算】工程量按设计图纸内分包人实际完成工程量计算。</t>
  </si>
  <si>
    <t>钢筋制作、安装</t>
  </si>
  <si>
    <t>【内容】包含但不限于材料卸车、存放、钢筋加工制作、吊装、运输至现场、安装、完工清理、场内材料运输及安全文明施工等完成该项目的所有工作内容。
【费用】钢筋由承包人提供，小型工器具、低值易耗材料及劳保用品由分包人提供；完成该分项工程全部工作内容所需的全部费用（不含主材）。
【工程量计算】工程量按设计图纸内分包人实际完成工程量计算。</t>
  </si>
  <si>
    <t>t</t>
  </si>
  <si>
    <t>锚杆</t>
  </si>
  <si>
    <t>【内容】包含但不限于材料卸车、存放、锚杆制作、运输、坡面清理、孔位确定、钻孔、清孔、安装锚杆、注浆、完工清理、场内材料运输及安全文明施工等完成该项目的所有工作内容。
【费用】钢筋原材料、注浆料由承包人提供，小型工器具、低值易耗材料及劳保用品由分包人提供；完成该分项工程全部工作内容所需的全部费用（不含主材）。
【工程量计算】工程量按设计图纸内分包人实际完成工程量计算。</t>
  </si>
  <si>
    <t>m</t>
  </si>
  <si>
    <t>喷混植生</t>
  </si>
  <si>
    <t>【内容】包含但不限于清理石质坡面、挂镀锌铁丝网、植生混合料拌和、喷射底层种植基材、喷射含有草种、灌木种表层种植基材、覆盖无纺布、养护、完工清理、场内材料运输及安全文明施工等完成该项目的所有工作内容。
【费用】镀锌铁丝网由承包人提供，小型工器具、低值易耗材料及劳保用品由分包人提供；完成该分项工程全部工作内容所需的全部费用（不含主材）。
【工程量计算】工程量按设计图纸内分包人实际完成工程量计算。</t>
  </si>
  <si>
    <t>二</t>
  </si>
  <si>
    <t>排水工程</t>
  </si>
  <si>
    <t>人工开挖沟槽</t>
  </si>
  <si>
    <t>【内容】包含但不限于挖、刨、倒土、找坡度、修槽帮、清底、挖出土方按规定堆放、完工清理、安全文明施工等完成该项目的所有工作内容。
【费用】完成该分项工程全部工作内容所需的全部费用。
【工程量计算】工程量按设计图纸内分包人实际完成工程量计算。</t>
  </si>
  <si>
    <t>浆砌石天沟、侧沟、排水沟</t>
  </si>
  <si>
    <t>【内容】包含但不限于沟槽修整、材料倒运、砂浆拌合（含材料）、片石解小、砌筑、勾缝、完工清理、场内材料运输及安全文明施工等完成该项目的所有工作内容。
【费用】片石由承包人提供，小型工器具、低值易耗材料及劳保用品由分包人提供；完成该分项工程全部工作内容所需的全部费用（不含主材）。
【工程量计算】工程量按设计图纸内分包人实际完成工程量计算。</t>
  </si>
  <si>
    <t>素混凝土天沟、侧沟、排水沟</t>
  </si>
  <si>
    <t>【内容】包含但不限于沟槽修整、模板制作及安拆、混凝土浇筑、施工缝、沉降缝、养护、完工清理、场内材料运输及安全文明施工等完成该项目的所有工作内容。
【费用】混凝土由承包人提供；小型工器具、低值易耗材料及劳保用品由分包人提供；完成该分项工程全部工作内容所需的全部费用（不含主材）。
【工程量计算】工程量按设计图纸内分包人实际完成工程量计算。</t>
  </si>
  <si>
    <t>钢筋混凝土天沟、侧沟、排水沟</t>
  </si>
  <si>
    <t>三</t>
  </si>
  <si>
    <t>降压所边坡防护、场坪</t>
  </si>
  <si>
    <t>抗滑桩桩基钢筋笼制作（含预埋件铁件）</t>
  </si>
  <si>
    <t>【内容】包含但不限于材料卸车、存放、钢筋笼加工制作、运输至现场、完工清理、场内材料运输及安全文明施工等完成该项目的所有工作内容。
【费用】主材（钢筋、声测管）由承包人提供，钢筋连接套筒、塑料套管及其他材料、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</si>
  <si>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T</t>
  </si>
  <si>
    <t>土钉墙-Ø16锁顶锚杆</t>
  </si>
  <si>
    <t>【内容】包含但不限于材料卸车，存放保管，锚杆制作，运输，坡面清理，孔位确定，钻孔，清孔，安装锚杆，预埋件安装，完工清理，环境保护及安全文明施工等完成该项目的所有工作内容。
【费用】钢筋原材料和预埋件由承包人提供，其他材料、机械设备，小型工器具、操作台架、周转材料及劳保用品由分包人提供；完成以上工作的全部内容和环境保护及安全文明施工等全部费用。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</si>
  <si>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土钉墙-Ø110mm土钉</t>
  </si>
  <si>
    <t>【内容】包含但不限于材料卸车，存放保管，土钉制作，运输，坡面清理，孔位确定，钻孔，清孔，安装土钉，预埋件安装，注浆，完工清理，环境保护及安全文明施工等完成该项目的所有工作内容。
【费用】钢筋原材料和预埋件由承包人提供，其他材料、机械设备，小型工器具、操作台架、周转材料及劳保用品由分包人提供；完成以上工作的全部内容和环境保护及安全文明施工等全部费用。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</si>
  <si>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土钉墙-15cm*15cm钢筋网片制作、安装（含预埋件铁件）</t>
  </si>
  <si>
    <t>【内容】包含但不限于材料卸车，存放保管，加工制作，除锈防腐，吊装，运输至现场，安装，预埋件安装，完工清理，环境保护及安全文明施工等完成该项目的所有工作内容。
【费用】钢筋网片和预埋件由承包人提供，钢筋连接套筒、塑料套管及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</si>
  <si>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土钉墙-5cm厚喷射C35混凝土</t>
  </si>
  <si>
    <t>【内容】包含但不限于基底修整，材料倒运，材料运输，垂直运输，喷射混凝土搅拌加工、运输，喷射混凝土浇筑，施工缝，沉降缝，完工养护，完工清理，环境保护及安全文明施工等完成该项目的所有工作内容。
【费用】喷射混凝土用砂、石、水泥、搅拌站由承包人提供，其他材料、机械设备、小型工器具、周转材料及劳保用品由分包人提供；完成该分项工程全部工作内容和环境保护及安全文明施工等全部费用。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</si>
  <si>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m3</t>
  </si>
  <si>
    <t>土钉墙-现浇墙面板混凝土</t>
  </si>
  <si>
    <t>【内容】包含但不限于基底修整，材料倒运，场内材料运输，垂直运输，模板制作及安拆，混凝土浇筑，施工缝，沉降缝，完工养护，完工清理，环境保护及安全文明施工等完成该项目的所有工作内容。
【费用】混凝土由承包人提供，其他材料、机械设备、小型工器具、周转材料及劳保用品由分包人提供；完成该分项工程全部工作内容和环境保护及安全文明施工等全部费用。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</si>
  <si>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土钉墙-护脚墙混凝土</t>
  </si>
  <si>
    <t>土钉墙-墙顶平台混凝土浇注</t>
  </si>
  <si>
    <t>四</t>
  </si>
  <si>
    <t>降压所通所道路及出口国道</t>
  </si>
  <si>
    <t>C15砼土路肩加固（20cm厚）</t>
  </si>
  <si>
    <t>波形护栏</t>
  </si>
  <si>
    <t>【内容】包含但不限于基底修整，材料倒运，场内材料运输，垂直运输，机械打入立柱，横梁及其他构件安装，完工清理，环境保护及安全文明施工等完成该项目的所有工作内容。
【费用】护拦成品构件由承包人提供，其他材料、机械设备、小型工器具、周转材料及劳保用品由分包人提供；完成该分项工程全部工作内容和环境保护及安全文明施工等全部费用。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</si>
  <si>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HA防撞护栏-挖基坑</t>
  </si>
  <si>
    <t>【内容】包含但不限于基坑人工开挖，坡面修整，不装车、挖方就近平整，完工清理，环境保护及安全文明施工等完成该项目的所有工作内容。
【费用】机械设备由分包人提供；完成以上工作的人，机，材，环境保护及安全文明施工等全部费用。
【工程量计算】工程量按设计图纸或现场测量图示尺寸，以天然密实体积计算。</t>
  </si>
  <si>
    <t>HA防撞护栏-护栏基础C30混凝土</t>
  </si>
  <si>
    <t>HA防撞护栏-钢管桩C20混凝土</t>
  </si>
  <si>
    <t>HA防撞护栏-护栏C30混凝土</t>
  </si>
  <si>
    <t>【内容】包含但不限于基底修整，材料倒运，场内材料运输，垂直运输，模板制作及安拆，混凝土浇筑，施工缝，沉降缝，完工养护，完工清理，环境保护及安全文明施工等完成该项目的所有工作内容。
【费用】混凝土由承包人提供，钢模板采购及其他材料、机械设备、小型工器具、周转材料及劳保用品由分包人提供；完成该分项工程全部工作内容和环境保护及安全文明施工等全部费用。
【工程量计算】工程量按设计图纸内分包人实际完成工程量计算。</t>
  </si>
  <si>
    <t>HA防撞护栏-HRB400钢筋制作、安装（含预埋件铁件）</t>
  </si>
  <si>
    <t>【内容】包含但不限于材料卸车，存放保管，钢筋加工制作，除锈防腐，吊装，运输至现场，安装，预埋件安装，完工清理，环境保护及安全文明施工等完成该项目的所有工作内容。
【费用】钢筋和预埋件由承包人提供，钢筋连接套筒、塑料套管及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</si>
  <si>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HA防撞护栏-Ø140mm*4.5mm钢管桩</t>
  </si>
  <si>
    <t>【内容】包含但不限于基底修整，材料倒运，场内材料运输，垂直运输，钢管制作、机械打入钢管桩，完工清理，环境保护及安全文明施工等完成该项目的所有工作内容。
【费用】钢管由承包人提供，其他材料、机械设备、小型工器具、周转材料及劳保用品由分包人提供；完成该分项工程全部工作内容和环境保护及安全文明施工等全部费用。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</si>
  <si>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人行拦杆</t>
  </si>
  <si>
    <t>【内容】包含但不限于基底修整，材料倒运，场内材料运输，垂直运输，拦杆安装，完工清理，环境保护及安全文明施工等完成该项目的所有工作内容。
【费用】拦杆成品构件由承包人提供，其他材料、机械设备、小型工器具、周转材料及劳保用品由分包人提供；完成该分项工程全部工作内容和环境保护及安全文明施工等全部费用。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</si>
  <si>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五</t>
  </si>
  <si>
    <t>弃土场工程</t>
  </si>
  <si>
    <t>支盲管DN200</t>
  </si>
  <si>
    <t>【内容】包含但不限于基底抽水、基底清理、砼垫层浇筑、管道倒运、吊装、安装、场内材料运输及安全文明施工等完成该项目的所有工作内容。
【费用】涵管由承包人提供；小型工器具、低值易耗材料及劳保用品由分包人提供；完成该分项工程全部工作内容所需的全部费用（不含主材）。
【工程量计算】工程量按设计图纸内分包人实际完成工程量计算。</t>
  </si>
  <si>
    <t>抗滑桩-锁口及护壁C20砼</t>
  </si>
  <si>
    <t>抗滑桩-锁口及护壁钢筋制作、安装（含预埋件铁件）</t>
  </si>
  <si>
    <t>桩板墙-挡土板预制</t>
  </si>
  <si>
    <t>【内容】包含但不限于基底修整，材料采购、现场预制加工、倒运、装卸，场内材料运输，垂直运输，完工养护，完工清理，环境保护及安全文明施工等完成该项目的所有工作内容。
【费用】混凝土由承包人提供，其他材料、机械设备、小型工器具、周转材料及劳保用品由分包人提供；挡土板的预制由分包方就近制作和加工场地，不单独计算到达安装场地的运费，完成该分项工程全部工作内容和环境保护及安全文明施工等全部费用。
【工程量计算】工程量按设计图纸内分包人实际完成工程量计算。</t>
  </si>
  <si>
    <t>桩板墙-钢筋制作、安装（含预埋件铁件）</t>
  </si>
  <si>
    <t>【内容】包含但不限于材料卸车，存放保管，加工制作，除锈防腐，吊装，运输至现场，安装，预埋件安装，完工清理，环境保护及安全文明施工等完成该项目的所有工作内容。
【费用】钢筋网片和预埋件由承包人提供，钢筋连接套筒、塑料套管、管件及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</si>
  <si>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桩板墙-挡土板安装</t>
  </si>
  <si>
    <t>【内容】包含但不限于基底修整，材料安装、倒运，场内材料运输，垂直运输，施工前排水、C25混凝土找平、反滤层、完工养护，完工清理，环境保护及安全文明施工等完成该项目的所有工作内容。
【费用】混凝土由承包人提供，管件、其他材料、机械设备、小型工器具、周转材料及劳保用品由分包人提供；挡土板的预制由分包方就近制作和加工场地，不单独计算到达安装场地的运费，完成该分项工程全部工作内容和环境保护及安全文明施工等全部费用。
【工程量计算】工程量按设计图纸内分包人实际完成工程量计算。</t>
  </si>
  <si>
    <t>挡土墙-现浇C30混凝土</t>
  </si>
  <si>
    <t>【内容】包含但不限于基底修整，材料倒运，场内材料运输，垂直运输，模板制作及安拆，混凝土浇筑，泄水孔预留、施工缝，沉降缝，完工养护，完工清理，环境保护及安全文明施工等完成该项目的所有工作内容。
【费用】混凝土由承包人提供，其他材料、机械设备、小型工器具、周转材料及劳保用品由分包人提供；完成该分项工程全部工作内容和环境保护及安全文明施工等全部费用。
【工程量计算】工程量按设计图纸内分包人实际完成工程量计算。</t>
  </si>
  <si>
    <t>挡土墙凸榫C35混凝土</t>
  </si>
  <si>
    <t>挡土墙凸榫钢筋制作及安装</t>
  </si>
  <si>
    <t>挡土墙凸榫型钢钢架制作及安装</t>
  </si>
  <si>
    <t>【内容】包含但不限于材料卸车，存放保管，加工制作，除锈防腐，吊装，运输至现场，安装，预埋件安装，防锈层涂抹、掺流体设置、完工清理，环境保护及安全文明施工等完成该项目的所有工作内容。
【费用】钢筋网片和预埋件由承包人提供，钢筋连接套筒、塑料套管及其他材料、机械设备，小型工器具、操作台架、周转材料及劳保用品由分包人提供；完成以上工作的全部内容和环境保护及安全文明施工等全部费用。
【工程量计算】工程量按设计图纸内分包人实际完成工程量计算，预埋铁件和钢板按图纸设计重量按钢筋制安单价进行计价；其他预埋件包含在综合单价中不单独计价。</t>
  </si>
  <si>
    <t>种植土覆盖</t>
  </si>
  <si>
    <t>【内容】包含但不限于平整坡面、回填种植土、完工清理、场内材料运输及安全文明施工等完成该项目的所有工作内容。
【费用】无纺土工布，由承包人提供；小型工器具、低值易耗材料及劳保用品由分包人提供；完成该分项工程全部工作内容所需的全部费用（不含主材）。
【工程量计算】工程量按设计图纸内分包人实际完成工程量计算。</t>
  </si>
  <si>
    <t>播草籽</t>
  </si>
  <si>
    <t>【内容】包含但不限于边坡整理、材料现场倒运、撒草籽、完工清理、初期养护、场内材料运输及安全文明施工等完成该项目的所有工作内容。
【费用】草籽由承包人提供；其他材料、小型工器具、低值易耗材料及劳保用品由分包人提供；完成该分项工程全部工作内容所需的全部费用（不含主材）。
【工程量计算】工程量按设计图纸内分包人实际完成工程量计算。</t>
  </si>
  <si>
    <t>m2</t>
  </si>
  <si>
    <t>六</t>
  </si>
  <si>
    <t>其他相关工程</t>
  </si>
  <si>
    <t>路基地段电缆槽混凝土</t>
  </si>
  <si>
    <t>【内容】包含但不限于模板安拆、砼浇筑、振捣、养护、清理、场内材料运输及安全文明施工等完成该项目的所有工作内容。
【费用】混凝土由承包人提供，小型工器具、低值易耗材料及劳保用品由分包人提供；完成该分项工程全部工作内容所需的全部费用（不含主材）。
【工程量计算】工程量按设计图纸内分包人实际完成工程量计算。</t>
  </si>
  <si>
    <t>路基地段电缆槽钢筋</t>
  </si>
  <si>
    <t>接触网支柱基础</t>
  </si>
  <si>
    <t>路基地段电缆井</t>
  </si>
  <si>
    <t>路基地段集水井排水管安装</t>
  </si>
  <si>
    <t>【内容】包含但不限于人工捡底、管道铺设、清理、场内材料运输及安全文明施工等完成该项目的所有工作内容。
【费用】管材由承包人提供，小型工器具、低值易耗材料及劳保用品由分包人提供；完成该分项工程全部工作内容所需的全部费用（不含主材）。
【工程量计算】工程量按设计图纸内分包人实际完成工程量计算。</t>
  </si>
  <si>
    <t>过轨钢管</t>
  </si>
  <si>
    <t>车站西侧挡土墙混凝土</t>
  </si>
  <si>
    <t>【内容】包含但不限于基底抽水、基底清理、模板制作及安拆、混凝土浇筑、施工缝、沉降缝安装、养护、完工清理、场内材料运输及安全文明施工等完成该项目的所有工作内容。
【费用】混凝土、止水带由承包人提供；小型工器具、低值易耗材料及劳保用品由分包人提供；完成该分项工程全部工作内容所需的全部费用（不含主材）。
【工程量计算】工程量按设计图纸内分包人实际完成工程量计算，预埋铁件和钢板按图纸设计重量按钢筋制安单价进行计价；其他预埋件包含在综合单价中不单独计价。</t>
  </si>
  <si>
    <t>垫层、包封混凝土</t>
  </si>
  <si>
    <t>【内容】包含但不限于基底抽水、基底清理、模板制作及安拆、混凝土浇筑、养护、完工清理、场内材料运输及安全文明施工等完成该项目的所有工作内容。
【费用】混凝土由承包人提供；小型工器具、低值易耗材料及劳保用品由分包人提供；完成该分项工程全部工作内容所需的全部费用（不含主材）。
【工程量计算】工程量按设计图纸内分包人实际完成工程量计算，预埋铁件和钢板按图纸设计重量按钢筋制安单价进行计价；其他预埋件包含在综合单价中不单独计价。</t>
  </si>
  <si>
    <t>声屏障混凝土底梁浇筑</t>
  </si>
  <si>
    <t>【内容】包含但不限于支架搭拆、模板（含钢模板费用）制作及安拆、混凝土浇筑、施工缝、沉降缝安装、养护、完工清理、场内材料运输及安全文明施工等完成该项目的所有工作内容。
【费用】混凝土由承包人提供；其他材料、小型工器具、周转材料及劳保用品由分包人提供；完成该分项工程全部工作内容所需的全部费用。
【工程量计算】工程量按设计图纸内分包人实际完成工程量计算。</t>
  </si>
  <si>
    <t>声屏障底梁钢筋制作、安装（含预埋件铁件）</t>
  </si>
  <si>
    <t>桥台锥坡砼预制块安装</t>
  </si>
  <si>
    <t>【内容】包含但不限于基底修整，预制块安装、倒运，场内材料运输，垂直运输，施工前排水、C25混凝土找平、反滤层、完工养护，完工清理，环境保护及安全文明施工等完成该项目的所有工作内容。
【费用】混凝土、预制块由承包人提供，管件、其他材料、小型工器具、周转材料及劳保用品由分包人提供；完成该分项工程全部工作内容和环境保护及安全文明施工等全部费用。
【工程量计算】工程量按设计图纸内分包人实际完成工程量计算。</t>
  </si>
  <si>
    <t>合计</t>
  </si>
  <si>
    <t xml:space="preserve">  1、表中数量为暂估工程量，不作为结算依据，且表中单价不按工程量的大小变化而调整。最终结算以下发的设计图纸为依据，经双方共同确认的工程量计量。
  2、上述综合单价包含人工费、小型工器具使用费、低值易耗材料费、现场材料运输倒运、现场工人食宿费、环保、安全文明施工、企业管理费、利润、税金等费用。
  3、本次竞价以单项工程报价为中标评选标准，不以总价为中标评选标准。</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</si>
</sst>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9"/>
      <name val="宋体"/>
      <charset val="134"/>
    </font>
    <font>
      <b/>
      <sz val="9"/>
      <name val="宋体"/>
      <charset val="134"/>
    </font>
    <font>
      <b/>
      <sz val="16"/>
      <name val="宋体"/>
      <charset val="134"/>
    </font>
    <font>
      <sz val="10"/>
      <color rgb="FF00000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xf>
    <xf numFmtId="0" fontId="1" fillId="0" borderId="0" xfId="0" applyFont="1" applyFill="1" applyBorder="1" applyAlignment="1">
      <alignment horizontal="left" vertical="center"/>
    </xf>
    <xf numFmtId="176"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176" fontId="3"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vertical="center"/>
    </xf>
    <xf numFmtId="176" fontId="1"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6" fontId="4"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abSelected="1" view="pageBreakPreview" zoomScale="90" zoomScaleNormal="100" topLeftCell="A61" workbookViewId="0">
      <selection activeCell="D63" sqref="D63"/>
    </sheetView>
  </sheetViews>
  <sheetFormatPr defaultColWidth="9.28703703703704" defaultRowHeight="20" customHeight="1"/>
  <cols>
    <col min="1" max="1" width="4.40740740740741" style="3" customWidth="1"/>
    <col min="2" max="2" width="11.8888888888889" style="3" customWidth="1"/>
    <col min="3" max="3" width="59.7037037037037" style="5" customWidth="1"/>
    <col min="4" max="4" width="8.75925925925926" style="3" customWidth="1"/>
    <col min="5" max="5" width="15.7777777777778" style="3" customWidth="1"/>
    <col min="6" max="6" width="15.7777777777778" style="6" customWidth="1"/>
    <col min="7" max="7" width="6.92592592592593" style="3" customWidth="1"/>
    <col min="8" max="9" width="15.7777777777778" style="6" customWidth="1"/>
    <col min="10" max="10" width="9.28703703703704" style="1"/>
    <col min="11" max="11" width="11.3333333333333" style="1"/>
    <col min="12" max="16384" width="9.28703703703704" style="1"/>
  </cols>
  <sheetData>
    <row r="1" s="1" customFormat="1" ht="30" customHeight="1" spans="1:9">
      <c r="A1" s="7" t="s">
        <v>0</v>
      </c>
      <c r="B1" s="7"/>
      <c r="C1" s="8"/>
      <c r="D1" s="7"/>
      <c r="E1" s="7"/>
      <c r="F1" s="9"/>
      <c r="G1" s="7"/>
      <c r="H1" s="9"/>
      <c r="I1" s="9"/>
    </row>
    <row r="2" s="1" customFormat="1" ht="32" customHeight="1" spans="1:9">
      <c r="A2" s="10" t="s">
        <v>1</v>
      </c>
      <c r="B2" s="10" t="s">
        <v>2</v>
      </c>
      <c r="C2" s="10" t="s">
        <v>3</v>
      </c>
      <c r="D2" s="10" t="s">
        <v>4</v>
      </c>
      <c r="E2" s="10" t="s">
        <v>5</v>
      </c>
      <c r="F2" s="11" t="s">
        <v>6</v>
      </c>
      <c r="G2" s="10" t="s">
        <v>7</v>
      </c>
      <c r="H2" s="12" t="s">
        <v>8</v>
      </c>
      <c r="I2" s="12" t="s">
        <v>9</v>
      </c>
    </row>
    <row r="3" s="1" customFormat="1" ht="30" customHeight="1" spans="1:9">
      <c r="A3" s="10" t="s">
        <v>10</v>
      </c>
      <c r="B3" s="10" t="s">
        <v>11</v>
      </c>
      <c r="C3" s="13"/>
      <c r="D3" s="14"/>
      <c r="E3" s="14"/>
      <c r="F3" s="15"/>
      <c r="G3" s="14"/>
      <c r="H3" s="12"/>
      <c r="I3" s="12"/>
    </row>
    <row r="4" s="1" customFormat="1" ht="66" customHeight="1" spans="1:9">
      <c r="A4" s="14">
        <v>1</v>
      </c>
      <c r="B4" s="14" t="s">
        <v>12</v>
      </c>
      <c r="C4" s="13" t="s">
        <v>13</v>
      </c>
      <c r="D4" s="14" t="s">
        <v>14</v>
      </c>
      <c r="E4" s="14">
        <v>1006</v>
      </c>
      <c r="F4" s="15"/>
      <c r="G4" s="16">
        <v>0.03</v>
      </c>
      <c r="H4" s="15"/>
      <c r="I4" s="20"/>
    </row>
    <row r="5" s="1" customFormat="1" ht="61" customHeight="1" spans="1:9">
      <c r="A5" s="14">
        <v>2</v>
      </c>
      <c r="B5" s="14" t="s">
        <v>15</v>
      </c>
      <c r="C5" s="13" t="s">
        <v>16</v>
      </c>
      <c r="D5" s="14" t="s">
        <v>17</v>
      </c>
      <c r="E5" s="14">
        <v>100</v>
      </c>
      <c r="F5" s="15"/>
      <c r="G5" s="16">
        <v>0.03</v>
      </c>
      <c r="H5" s="15"/>
      <c r="I5" s="20"/>
    </row>
    <row r="6" s="2" customFormat="1" ht="82" customHeight="1" spans="1:9">
      <c r="A6" s="14">
        <v>3</v>
      </c>
      <c r="B6" s="14" t="s">
        <v>18</v>
      </c>
      <c r="C6" s="13" t="s">
        <v>19</v>
      </c>
      <c r="D6" s="14" t="s">
        <v>17</v>
      </c>
      <c r="E6" s="17">
        <v>3500</v>
      </c>
      <c r="F6" s="15"/>
      <c r="G6" s="16">
        <v>0.03</v>
      </c>
      <c r="H6" s="15"/>
      <c r="I6" s="20"/>
    </row>
    <row r="7" s="1" customFormat="1" ht="62" customHeight="1" spans="1:9">
      <c r="A7" s="14">
        <v>4</v>
      </c>
      <c r="B7" s="14" t="s">
        <v>20</v>
      </c>
      <c r="C7" s="13" t="s">
        <v>21</v>
      </c>
      <c r="D7" s="14" t="s">
        <v>14</v>
      </c>
      <c r="E7" s="18">
        <v>8000</v>
      </c>
      <c r="F7" s="15"/>
      <c r="G7" s="16">
        <v>0.03</v>
      </c>
      <c r="H7" s="15"/>
      <c r="I7" s="20"/>
    </row>
    <row r="8" s="2" customFormat="1" ht="69" customHeight="1" spans="1:9">
      <c r="A8" s="14">
        <v>5</v>
      </c>
      <c r="B8" s="14" t="s">
        <v>22</v>
      </c>
      <c r="C8" s="13" t="s">
        <v>23</v>
      </c>
      <c r="D8" s="14" t="s">
        <v>17</v>
      </c>
      <c r="E8" s="17">
        <v>215</v>
      </c>
      <c r="F8" s="15"/>
      <c r="G8" s="16">
        <v>0.03</v>
      </c>
      <c r="H8" s="15"/>
      <c r="I8" s="20"/>
    </row>
    <row r="9" s="2" customFormat="1" ht="77" customHeight="1" spans="1:9">
      <c r="A9" s="14">
        <v>6</v>
      </c>
      <c r="B9" s="14" t="s">
        <v>24</v>
      </c>
      <c r="C9" s="13" t="s">
        <v>25</v>
      </c>
      <c r="D9" s="14" t="s">
        <v>26</v>
      </c>
      <c r="E9" s="17">
        <v>35</v>
      </c>
      <c r="F9" s="15"/>
      <c r="G9" s="16">
        <v>0.03</v>
      </c>
      <c r="H9" s="15"/>
      <c r="I9" s="20"/>
    </row>
    <row r="10" s="2" customFormat="1" ht="77" customHeight="1" spans="1:9">
      <c r="A10" s="14">
        <v>7</v>
      </c>
      <c r="B10" s="14" t="s">
        <v>27</v>
      </c>
      <c r="C10" s="13" t="s">
        <v>28</v>
      </c>
      <c r="D10" s="14" t="s">
        <v>29</v>
      </c>
      <c r="E10" s="17">
        <v>1500</v>
      </c>
      <c r="F10" s="15"/>
      <c r="G10" s="16">
        <v>0.03</v>
      </c>
      <c r="H10" s="15"/>
      <c r="I10" s="20"/>
    </row>
    <row r="11" s="1" customFormat="1" ht="72" customHeight="1" spans="1:9">
      <c r="A11" s="14">
        <v>8</v>
      </c>
      <c r="B11" s="14" t="s">
        <v>30</v>
      </c>
      <c r="C11" s="13" t="s">
        <v>31</v>
      </c>
      <c r="D11" s="14" t="s">
        <v>14</v>
      </c>
      <c r="E11" s="18">
        <v>2340</v>
      </c>
      <c r="F11" s="15"/>
      <c r="G11" s="16">
        <v>0.03</v>
      </c>
      <c r="H11" s="15"/>
      <c r="I11" s="20"/>
    </row>
    <row r="12" s="2" customFormat="1" ht="29" customHeight="1" spans="1:9">
      <c r="A12" s="10" t="s">
        <v>32</v>
      </c>
      <c r="B12" s="10" t="s">
        <v>33</v>
      </c>
      <c r="C12" s="13"/>
      <c r="D12" s="14"/>
      <c r="E12" s="18"/>
      <c r="F12" s="15"/>
      <c r="G12" s="16">
        <v>0.03</v>
      </c>
      <c r="H12" s="19"/>
      <c r="I12" s="19"/>
    </row>
    <row r="13" s="2" customFormat="1" ht="46" customHeight="1" spans="1:9">
      <c r="A13" s="14">
        <v>1</v>
      </c>
      <c r="B13" s="14" t="s">
        <v>34</v>
      </c>
      <c r="C13" s="13" t="s">
        <v>35</v>
      </c>
      <c r="D13" s="14" t="s">
        <v>17</v>
      </c>
      <c r="E13" s="17">
        <v>500</v>
      </c>
      <c r="F13" s="15"/>
      <c r="G13" s="16">
        <v>0.03</v>
      </c>
      <c r="H13" s="20"/>
      <c r="I13" s="20"/>
    </row>
    <row r="14" s="2" customFormat="1" ht="60" customHeight="1" spans="1:9">
      <c r="A14" s="14">
        <v>2</v>
      </c>
      <c r="B14" s="14" t="s">
        <v>36</v>
      </c>
      <c r="C14" s="13" t="s">
        <v>37</v>
      </c>
      <c r="D14" s="14" t="s">
        <v>17</v>
      </c>
      <c r="E14" s="17">
        <v>380</v>
      </c>
      <c r="F14" s="15"/>
      <c r="G14" s="16">
        <v>0.03</v>
      </c>
      <c r="H14" s="20"/>
      <c r="I14" s="20"/>
    </row>
    <row r="15" s="2" customFormat="1" ht="60" customHeight="1" spans="1:9">
      <c r="A15" s="14">
        <v>3</v>
      </c>
      <c r="B15" s="14" t="s">
        <v>38</v>
      </c>
      <c r="C15" s="13" t="s">
        <v>39</v>
      </c>
      <c r="D15" s="14" t="s">
        <v>17</v>
      </c>
      <c r="E15" s="17">
        <v>40</v>
      </c>
      <c r="F15" s="15"/>
      <c r="G15" s="16">
        <v>0.03</v>
      </c>
      <c r="H15" s="20"/>
      <c r="I15" s="20"/>
    </row>
    <row r="16" s="2" customFormat="1" ht="56" customHeight="1" spans="1:9">
      <c r="A16" s="14">
        <v>4</v>
      </c>
      <c r="B16" s="14" t="s">
        <v>40</v>
      </c>
      <c r="C16" s="13" t="s">
        <v>39</v>
      </c>
      <c r="D16" s="14" t="s">
        <v>17</v>
      </c>
      <c r="E16" s="17">
        <v>270</v>
      </c>
      <c r="F16" s="15"/>
      <c r="G16" s="16">
        <v>0.03</v>
      </c>
      <c r="H16" s="20"/>
      <c r="I16" s="20"/>
    </row>
    <row r="17" s="2" customFormat="1" ht="57" customHeight="1" spans="1:9">
      <c r="A17" s="14">
        <v>5</v>
      </c>
      <c r="B17" s="14" t="s">
        <v>24</v>
      </c>
      <c r="C17" s="13" t="s">
        <v>25</v>
      </c>
      <c r="D17" s="14" t="s">
        <v>26</v>
      </c>
      <c r="E17" s="17">
        <v>10</v>
      </c>
      <c r="F17" s="15"/>
      <c r="G17" s="16">
        <v>0.03</v>
      </c>
      <c r="H17" s="15"/>
      <c r="I17" s="15"/>
    </row>
    <row r="18" s="1" customFormat="1" ht="30" customHeight="1" spans="1:9">
      <c r="A18" s="10" t="s">
        <v>41</v>
      </c>
      <c r="B18" s="10" t="s">
        <v>42</v>
      </c>
      <c r="C18" s="13"/>
      <c r="D18" s="14"/>
      <c r="E18" s="14"/>
      <c r="F18" s="15"/>
      <c r="G18" s="14"/>
      <c r="H18" s="15"/>
      <c r="I18" s="15"/>
    </row>
    <row r="19" s="1" customFormat="1" ht="98" customHeight="1" spans="1:9">
      <c r="A19" s="14">
        <v>1</v>
      </c>
      <c r="B19" s="21" t="s">
        <v>43</v>
      </c>
      <c r="C19" s="22" t="s">
        <v>44</v>
      </c>
      <c r="D19" s="23" t="s">
        <v>45</v>
      </c>
      <c r="E19" s="24">
        <v>50</v>
      </c>
      <c r="F19" s="15"/>
      <c r="G19" s="16">
        <v>0.03</v>
      </c>
      <c r="H19" s="15"/>
      <c r="I19" s="20"/>
    </row>
    <row r="20" s="2" customFormat="1" ht="97.2" spans="1:9">
      <c r="A20" s="14">
        <v>2</v>
      </c>
      <c r="B20" s="14" t="s">
        <v>46</v>
      </c>
      <c r="C20" s="13" t="s">
        <v>47</v>
      </c>
      <c r="D20" s="14" t="s">
        <v>29</v>
      </c>
      <c r="E20" s="17">
        <v>154.35</v>
      </c>
      <c r="F20" s="15"/>
      <c r="G20" s="16">
        <v>0.03</v>
      </c>
      <c r="H20" s="15"/>
      <c r="I20" s="20"/>
    </row>
    <row r="21" s="2" customFormat="1" ht="97.2" spans="1:9">
      <c r="A21" s="14">
        <v>3</v>
      </c>
      <c r="B21" s="14" t="s">
        <v>48</v>
      </c>
      <c r="C21" s="13" t="s">
        <v>49</v>
      </c>
      <c r="D21" s="14" t="s">
        <v>29</v>
      </c>
      <c r="E21" s="17">
        <v>1630</v>
      </c>
      <c r="F21" s="15"/>
      <c r="G21" s="16">
        <v>0.03</v>
      </c>
      <c r="H21" s="15"/>
      <c r="I21" s="20"/>
    </row>
    <row r="22" s="2" customFormat="1" ht="97.2" spans="1:9">
      <c r="A22" s="14">
        <v>4</v>
      </c>
      <c r="B22" s="14" t="s">
        <v>50</v>
      </c>
      <c r="C22" s="13" t="s">
        <v>51</v>
      </c>
      <c r="D22" s="14" t="s">
        <v>26</v>
      </c>
      <c r="E22" s="17">
        <v>3.77</v>
      </c>
      <c r="F22" s="15"/>
      <c r="G22" s="16">
        <v>0.03</v>
      </c>
      <c r="H22" s="15"/>
      <c r="I22" s="20"/>
    </row>
    <row r="23" s="2" customFormat="1" ht="75.6" spans="1:9">
      <c r="A23" s="14">
        <v>5</v>
      </c>
      <c r="B23" s="14" t="s">
        <v>52</v>
      </c>
      <c r="C23" s="13" t="s">
        <v>53</v>
      </c>
      <c r="D23" s="14" t="s">
        <v>54</v>
      </c>
      <c r="E23" s="17">
        <v>18</v>
      </c>
      <c r="F23" s="15"/>
      <c r="G23" s="16">
        <v>0.03</v>
      </c>
      <c r="H23" s="15"/>
      <c r="I23" s="20"/>
    </row>
    <row r="24" s="2" customFormat="1" ht="75.6" spans="1:9">
      <c r="A24" s="14">
        <v>6</v>
      </c>
      <c r="B24" s="14" t="s">
        <v>55</v>
      </c>
      <c r="C24" s="13" t="s">
        <v>56</v>
      </c>
      <c r="D24" s="14" t="s">
        <v>54</v>
      </c>
      <c r="E24" s="17">
        <v>100</v>
      </c>
      <c r="F24" s="15"/>
      <c r="G24" s="16">
        <v>0.03</v>
      </c>
      <c r="H24" s="15"/>
      <c r="I24" s="20"/>
    </row>
    <row r="25" s="2" customFormat="1" ht="75.6" spans="1:9">
      <c r="A25" s="14">
        <v>7</v>
      </c>
      <c r="B25" s="14" t="s">
        <v>57</v>
      </c>
      <c r="C25" s="13" t="s">
        <v>56</v>
      </c>
      <c r="D25" s="14" t="s">
        <v>54</v>
      </c>
      <c r="E25" s="17">
        <v>43.74</v>
      </c>
      <c r="F25" s="15"/>
      <c r="G25" s="16">
        <v>0.03</v>
      </c>
      <c r="H25" s="15"/>
      <c r="I25" s="20"/>
    </row>
    <row r="26" s="2" customFormat="1" ht="75.6" spans="1:9">
      <c r="A26" s="14">
        <v>8</v>
      </c>
      <c r="B26" s="14" t="s">
        <v>58</v>
      </c>
      <c r="C26" s="13" t="s">
        <v>56</v>
      </c>
      <c r="D26" s="14" t="s">
        <v>54</v>
      </c>
      <c r="E26" s="17">
        <v>1.85</v>
      </c>
      <c r="F26" s="15"/>
      <c r="G26" s="16">
        <v>0.03</v>
      </c>
      <c r="H26" s="15"/>
      <c r="I26" s="20"/>
    </row>
    <row r="27" s="2" customFormat="1" ht="21.6" spans="1:9">
      <c r="A27" s="10" t="s">
        <v>59</v>
      </c>
      <c r="B27" s="10" t="s">
        <v>60</v>
      </c>
      <c r="C27" s="13"/>
      <c r="D27" s="14"/>
      <c r="E27" s="18"/>
      <c r="F27" s="15"/>
      <c r="G27" s="16"/>
      <c r="H27" s="15"/>
      <c r="I27" s="15"/>
    </row>
    <row r="28" s="1" customFormat="1" ht="75.6" spans="1:9">
      <c r="A28" s="14">
        <v>1</v>
      </c>
      <c r="B28" s="14" t="s">
        <v>61</v>
      </c>
      <c r="C28" s="13" t="s">
        <v>56</v>
      </c>
      <c r="D28" s="14" t="s">
        <v>54</v>
      </c>
      <c r="E28" s="20">
        <v>173</v>
      </c>
      <c r="F28" s="15"/>
      <c r="G28" s="16">
        <v>0.03</v>
      </c>
      <c r="H28" s="15"/>
      <c r="I28" s="20"/>
    </row>
    <row r="29" s="1" customFormat="1" ht="75.6" spans="1:9">
      <c r="A29" s="14">
        <v>2</v>
      </c>
      <c r="B29" s="14" t="s">
        <v>62</v>
      </c>
      <c r="C29" s="13" t="s">
        <v>63</v>
      </c>
      <c r="D29" s="14" t="s">
        <v>29</v>
      </c>
      <c r="E29" s="20">
        <v>680</v>
      </c>
      <c r="F29" s="15"/>
      <c r="G29" s="16">
        <v>0.03</v>
      </c>
      <c r="H29" s="15"/>
      <c r="I29" s="20"/>
    </row>
    <row r="30" s="1" customFormat="1" ht="54" spans="1:9">
      <c r="A30" s="14">
        <v>3</v>
      </c>
      <c r="B30" s="14" t="s">
        <v>64</v>
      </c>
      <c r="C30" s="13" t="s">
        <v>65</v>
      </c>
      <c r="D30" s="14" t="s">
        <v>54</v>
      </c>
      <c r="E30" s="20">
        <f>61.33+21.1</f>
        <v>82.43</v>
      </c>
      <c r="F30" s="15"/>
      <c r="G30" s="16">
        <v>0.03</v>
      </c>
      <c r="H30" s="15"/>
      <c r="I30" s="20"/>
    </row>
    <row r="31" s="1" customFormat="1" ht="75.6" spans="1:9">
      <c r="A31" s="14">
        <v>4</v>
      </c>
      <c r="B31" s="14" t="s">
        <v>66</v>
      </c>
      <c r="C31" s="13" t="s">
        <v>56</v>
      </c>
      <c r="D31" s="14" t="s">
        <v>54</v>
      </c>
      <c r="E31" s="20">
        <f>50.24+17.28</f>
        <v>67.52</v>
      </c>
      <c r="F31" s="15"/>
      <c r="G31" s="16">
        <v>0.03</v>
      </c>
      <c r="H31" s="15"/>
      <c r="I31" s="20"/>
    </row>
    <row r="32" s="1" customFormat="1" ht="75.6" spans="1:9">
      <c r="A32" s="14">
        <v>5</v>
      </c>
      <c r="B32" s="14" t="s">
        <v>67</v>
      </c>
      <c r="C32" s="13" t="s">
        <v>56</v>
      </c>
      <c r="D32" s="14" t="s">
        <v>54</v>
      </c>
      <c r="E32" s="20">
        <f>8.58+2.95</f>
        <v>11.53</v>
      </c>
      <c r="F32" s="15"/>
      <c r="G32" s="16">
        <v>0.03</v>
      </c>
      <c r="H32" s="15"/>
      <c r="I32" s="20"/>
    </row>
    <row r="33" s="1" customFormat="1" ht="75.6" spans="1:9">
      <c r="A33" s="14">
        <v>6</v>
      </c>
      <c r="B33" s="14" t="s">
        <v>68</v>
      </c>
      <c r="C33" s="13" t="s">
        <v>69</v>
      </c>
      <c r="D33" s="14" t="s">
        <v>54</v>
      </c>
      <c r="E33" s="20">
        <f>118.62+36.22</f>
        <v>154.84</v>
      </c>
      <c r="F33" s="15"/>
      <c r="G33" s="16">
        <v>0.03</v>
      </c>
      <c r="H33" s="15"/>
      <c r="I33" s="20"/>
    </row>
    <row r="34" s="1" customFormat="1" ht="97.2" spans="1:9">
      <c r="A34" s="14">
        <v>7</v>
      </c>
      <c r="B34" s="14" t="s">
        <v>70</v>
      </c>
      <c r="C34" s="13" t="s">
        <v>71</v>
      </c>
      <c r="D34" s="14" t="s">
        <v>26</v>
      </c>
      <c r="E34" s="20">
        <f>29.17+8.96</f>
        <v>38.13</v>
      </c>
      <c r="F34" s="15"/>
      <c r="G34" s="16">
        <v>0.03</v>
      </c>
      <c r="H34" s="15"/>
      <c r="I34" s="20"/>
    </row>
    <row r="35" s="1" customFormat="1" ht="75.6" spans="1:9">
      <c r="A35" s="14">
        <v>8</v>
      </c>
      <c r="B35" s="14" t="s">
        <v>72</v>
      </c>
      <c r="C35" s="13" t="s">
        <v>73</v>
      </c>
      <c r="D35" s="14" t="s">
        <v>29</v>
      </c>
      <c r="E35" s="20">
        <f>251.2+129.6</f>
        <v>380.8</v>
      </c>
      <c r="F35" s="15"/>
      <c r="G35" s="16">
        <v>0.03</v>
      </c>
      <c r="H35" s="15"/>
      <c r="I35" s="20"/>
    </row>
    <row r="36" s="1" customFormat="1" ht="64.8" spans="1:9">
      <c r="A36" s="14">
        <v>9</v>
      </c>
      <c r="B36" s="14" t="s">
        <v>74</v>
      </c>
      <c r="C36" s="13" t="s">
        <v>75</v>
      </c>
      <c r="D36" s="14" t="s">
        <v>29</v>
      </c>
      <c r="E36" s="20">
        <v>20</v>
      </c>
      <c r="F36" s="15"/>
      <c r="G36" s="16">
        <v>0.03</v>
      </c>
      <c r="H36" s="15"/>
      <c r="I36" s="20"/>
    </row>
    <row r="37" s="3" customFormat="1" ht="32" customHeight="1" spans="1:9">
      <c r="A37" s="25" t="s">
        <v>76</v>
      </c>
      <c r="B37" s="25" t="s">
        <v>77</v>
      </c>
      <c r="C37" s="13"/>
      <c r="D37" s="14"/>
      <c r="E37" s="15"/>
      <c r="F37" s="15"/>
      <c r="G37" s="16"/>
      <c r="H37" s="15"/>
      <c r="I37" s="20"/>
    </row>
    <row r="38" s="3" customFormat="1" ht="63" customHeight="1" spans="1:9">
      <c r="A38" s="14">
        <v>1</v>
      </c>
      <c r="B38" s="14" t="s">
        <v>78</v>
      </c>
      <c r="C38" s="13" t="s">
        <v>79</v>
      </c>
      <c r="D38" s="14" t="s">
        <v>29</v>
      </c>
      <c r="E38" s="14">
        <f>452+1155</f>
        <v>1607</v>
      </c>
      <c r="F38" s="15"/>
      <c r="G38" s="16">
        <v>0.03</v>
      </c>
      <c r="H38" s="15"/>
      <c r="I38" s="20"/>
    </row>
    <row r="39" s="1" customFormat="1" ht="98" customHeight="1" spans="1:9">
      <c r="A39" s="14">
        <v>2</v>
      </c>
      <c r="B39" s="21" t="s">
        <v>43</v>
      </c>
      <c r="C39" s="22" t="s">
        <v>44</v>
      </c>
      <c r="D39" s="23" t="s">
        <v>45</v>
      </c>
      <c r="E39" s="24">
        <v>48</v>
      </c>
      <c r="F39" s="15"/>
      <c r="G39" s="16">
        <v>0.03</v>
      </c>
      <c r="H39" s="15"/>
      <c r="I39" s="20"/>
    </row>
    <row r="40" s="3" customFormat="1" ht="75.6" spans="1:9">
      <c r="A40" s="14">
        <v>3</v>
      </c>
      <c r="B40" s="14" t="s">
        <v>80</v>
      </c>
      <c r="C40" s="13" t="s">
        <v>56</v>
      </c>
      <c r="D40" s="14" t="s">
        <v>54</v>
      </c>
      <c r="E40" s="17">
        <v>70</v>
      </c>
      <c r="F40" s="15"/>
      <c r="G40" s="16">
        <v>0.03</v>
      </c>
      <c r="H40" s="15"/>
      <c r="I40" s="20"/>
    </row>
    <row r="41" s="3" customFormat="1" ht="97.2" spans="1:9">
      <c r="A41" s="14">
        <v>4</v>
      </c>
      <c r="B41" s="14" t="s">
        <v>81</v>
      </c>
      <c r="C41" s="13" t="s">
        <v>71</v>
      </c>
      <c r="D41" s="14" t="s">
        <v>26</v>
      </c>
      <c r="E41" s="17">
        <v>2</v>
      </c>
      <c r="F41" s="15"/>
      <c r="G41" s="16">
        <v>0.03</v>
      </c>
      <c r="H41" s="15"/>
      <c r="I41" s="20"/>
    </row>
    <row r="42" s="3" customFormat="1" ht="86.4" spans="1:9">
      <c r="A42" s="14">
        <v>5</v>
      </c>
      <c r="B42" s="14" t="s">
        <v>82</v>
      </c>
      <c r="C42" s="13" t="s">
        <v>83</v>
      </c>
      <c r="D42" s="14" t="s">
        <v>54</v>
      </c>
      <c r="E42" s="14">
        <v>46.51</v>
      </c>
      <c r="F42" s="15"/>
      <c r="G42" s="16">
        <v>0.03</v>
      </c>
      <c r="H42" s="15"/>
      <c r="I42" s="20"/>
    </row>
    <row r="43" s="3" customFormat="1" ht="102" customHeight="1" spans="1:9">
      <c r="A43" s="14">
        <v>6</v>
      </c>
      <c r="B43" s="14" t="s">
        <v>84</v>
      </c>
      <c r="C43" s="13" t="s">
        <v>85</v>
      </c>
      <c r="D43" s="14" t="s">
        <v>26</v>
      </c>
      <c r="E43" s="17">
        <v>2</v>
      </c>
      <c r="F43" s="15"/>
      <c r="G43" s="16">
        <v>0.03</v>
      </c>
      <c r="H43" s="15"/>
      <c r="I43" s="20"/>
    </row>
    <row r="44" s="3" customFormat="1" ht="100" customHeight="1" spans="1:9">
      <c r="A44" s="14">
        <v>7</v>
      </c>
      <c r="B44" s="14" t="s">
        <v>86</v>
      </c>
      <c r="C44" s="13" t="s">
        <v>87</v>
      </c>
      <c r="D44" s="14" t="s">
        <v>54</v>
      </c>
      <c r="E44" s="14">
        <v>46.51</v>
      </c>
      <c r="F44" s="15"/>
      <c r="G44" s="16">
        <v>0.03</v>
      </c>
      <c r="H44" s="15"/>
      <c r="I44" s="20"/>
    </row>
    <row r="45" s="3" customFormat="1" ht="96" customHeight="1" spans="1:9">
      <c r="A45" s="14">
        <v>8</v>
      </c>
      <c r="B45" s="14" t="s">
        <v>88</v>
      </c>
      <c r="C45" s="13" t="s">
        <v>89</v>
      </c>
      <c r="D45" s="14" t="s">
        <v>54</v>
      </c>
      <c r="E45" s="14">
        <f>141.23+762.98</f>
        <v>904.21</v>
      </c>
      <c r="F45" s="15"/>
      <c r="G45" s="16">
        <v>0.03</v>
      </c>
      <c r="H45" s="15"/>
      <c r="I45" s="20"/>
    </row>
    <row r="46" s="3" customFormat="1" ht="88" customHeight="1" spans="1:9">
      <c r="A46" s="14">
        <v>9</v>
      </c>
      <c r="B46" s="14" t="s">
        <v>90</v>
      </c>
      <c r="C46" s="13" t="s">
        <v>56</v>
      </c>
      <c r="D46" s="14" t="s">
        <v>54</v>
      </c>
      <c r="E46" s="14">
        <v>45.04</v>
      </c>
      <c r="F46" s="15"/>
      <c r="G46" s="16">
        <v>0.03</v>
      </c>
      <c r="H46" s="15"/>
      <c r="I46" s="20"/>
    </row>
    <row r="47" s="3" customFormat="1" ht="103" customHeight="1" spans="1:9">
      <c r="A47" s="14">
        <v>10</v>
      </c>
      <c r="B47" s="14" t="s">
        <v>91</v>
      </c>
      <c r="C47" s="13" t="s">
        <v>51</v>
      </c>
      <c r="D47" s="14" t="s">
        <v>26</v>
      </c>
      <c r="E47" s="14">
        <v>1.23</v>
      </c>
      <c r="F47" s="15"/>
      <c r="G47" s="16">
        <v>0.03</v>
      </c>
      <c r="H47" s="15"/>
      <c r="I47" s="20"/>
    </row>
    <row r="48" s="3" customFormat="1" ht="104" customHeight="1" spans="1:9">
      <c r="A48" s="14">
        <v>11</v>
      </c>
      <c r="B48" s="14" t="s">
        <v>92</v>
      </c>
      <c r="C48" s="13" t="s">
        <v>93</v>
      </c>
      <c r="D48" s="14" t="s">
        <v>26</v>
      </c>
      <c r="E48" s="14">
        <v>1</v>
      </c>
      <c r="F48" s="15"/>
      <c r="G48" s="16">
        <v>0.03</v>
      </c>
      <c r="H48" s="15"/>
      <c r="I48" s="20"/>
    </row>
    <row r="49" s="1" customFormat="1" ht="66" customHeight="1" spans="1:9">
      <c r="A49" s="14">
        <v>12</v>
      </c>
      <c r="B49" s="14" t="s">
        <v>94</v>
      </c>
      <c r="C49" s="13" t="s">
        <v>95</v>
      </c>
      <c r="D49" s="14" t="s">
        <v>17</v>
      </c>
      <c r="E49" s="14">
        <v>2210</v>
      </c>
      <c r="F49" s="15"/>
      <c r="G49" s="16">
        <v>0.03</v>
      </c>
      <c r="H49" s="15"/>
      <c r="I49" s="20"/>
    </row>
    <row r="50" s="1" customFormat="1" ht="68" customHeight="1" spans="1:9">
      <c r="A50" s="14">
        <v>13</v>
      </c>
      <c r="B50" s="14" t="s">
        <v>96</v>
      </c>
      <c r="C50" s="13" t="s">
        <v>97</v>
      </c>
      <c r="D50" s="14" t="s">
        <v>98</v>
      </c>
      <c r="E50" s="18">
        <v>17269</v>
      </c>
      <c r="F50" s="15"/>
      <c r="G50" s="16">
        <v>0.03</v>
      </c>
      <c r="H50" s="15"/>
      <c r="I50" s="20"/>
    </row>
    <row r="51" s="3" customFormat="1" ht="32" customHeight="1" spans="1:9">
      <c r="A51" s="25" t="s">
        <v>99</v>
      </c>
      <c r="B51" s="25" t="s">
        <v>100</v>
      </c>
      <c r="C51" s="13"/>
      <c r="D51" s="14"/>
      <c r="E51" s="15"/>
      <c r="F51" s="15"/>
      <c r="G51" s="16"/>
      <c r="H51" s="15"/>
      <c r="I51" s="20"/>
    </row>
    <row r="52" s="2" customFormat="1" ht="58" customHeight="1" spans="1:10">
      <c r="A52" s="14">
        <v>1</v>
      </c>
      <c r="B52" s="14" t="s">
        <v>101</v>
      </c>
      <c r="C52" s="13" t="s">
        <v>102</v>
      </c>
      <c r="D52" s="14" t="s">
        <v>29</v>
      </c>
      <c r="E52" s="18">
        <f>637*4</f>
        <v>2548</v>
      </c>
      <c r="F52" s="20"/>
      <c r="G52" s="16">
        <v>0.03</v>
      </c>
      <c r="H52" s="15"/>
      <c r="I52" s="15"/>
      <c r="J52" s="27"/>
    </row>
    <row r="53" s="2" customFormat="1" ht="55" customHeight="1" spans="1:10">
      <c r="A53" s="14">
        <v>2</v>
      </c>
      <c r="B53" s="14" t="s">
        <v>103</v>
      </c>
      <c r="C53" s="13" t="s">
        <v>102</v>
      </c>
      <c r="D53" s="14" t="s">
        <v>45</v>
      </c>
      <c r="E53" s="18">
        <v>155</v>
      </c>
      <c r="F53" s="20"/>
      <c r="G53" s="16">
        <v>0.03</v>
      </c>
      <c r="H53" s="15"/>
      <c r="I53" s="15"/>
      <c r="J53" s="27"/>
    </row>
    <row r="54" s="2" customFormat="1" ht="55" customHeight="1" spans="1:10">
      <c r="A54" s="14">
        <v>3</v>
      </c>
      <c r="B54" s="14" t="s">
        <v>104</v>
      </c>
      <c r="C54" s="13" t="s">
        <v>102</v>
      </c>
      <c r="D54" s="14" t="s">
        <v>17</v>
      </c>
      <c r="E54" s="18">
        <v>150</v>
      </c>
      <c r="F54" s="20"/>
      <c r="G54" s="16">
        <v>0.03</v>
      </c>
      <c r="H54" s="15"/>
      <c r="I54" s="15"/>
      <c r="J54" s="27"/>
    </row>
    <row r="55" s="2" customFormat="1" ht="54" customHeight="1" spans="1:10">
      <c r="A55" s="14">
        <v>4</v>
      </c>
      <c r="B55" s="14" t="s">
        <v>105</v>
      </c>
      <c r="C55" s="13" t="s">
        <v>102</v>
      </c>
      <c r="D55" s="14" t="s">
        <v>17</v>
      </c>
      <c r="E55" s="14">
        <v>18</v>
      </c>
      <c r="F55" s="15"/>
      <c r="G55" s="16">
        <v>0.03</v>
      </c>
      <c r="H55" s="15"/>
      <c r="I55" s="15"/>
      <c r="J55" s="27"/>
    </row>
    <row r="56" s="2" customFormat="1" ht="55" customHeight="1" spans="1:10">
      <c r="A56" s="14">
        <v>5</v>
      </c>
      <c r="B56" s="14" t="s">
        <v>106</v>
      </c>
      <c r="C56" s="13" t="s">
        <v>107</v>
      </c>
      <c r="D56" s="14" t="s">
        <v>29</v>
      </c>
      <c r="E56" s="18">
        <v>200</v>
      </c>
      <c r="F56" s="20"/>
      <c r="G56" s="16">
        <v>0.03</v>
      </c>
      <c r="H56" s="15"/>
      <c r="I56" s="15"/>
      <c r="J56" s="27"/>
    </row>
    <row r="57" s="2" customFormat="1" ht="55" customHeight="1" spans="1:10">
      <c r="A57" s="14">
        <v>6</v>
      </c>
      <c r="B57" s="14" t="s">
        <v>108</v>
      </c>
      <c r="C57" s="13" t="s">
        <v>107</v>
      </c>
      <c r="D57" s="14" t="s">
        <v>29</v>
      </c>
      <c r="E57" s="18">
        <v>360</v>
      </c>
      <c r="F57" s="20"/>
      <c r="G57" s="16">
        <v>0.03</v>
      </c>
      <c r="H57" s="15"/>
      <c r="I57" s="15"/>
      <c r="J57" s="27"/>
    </row>
    <row r="58" s="3" customFormat="1" ht="66" customHeight="1" spans="1:10">
      <c r="A58" s="14">
        <v>7</v>
      </c>
      <c r="B58" s="14" t="s">
        <v>24</v>
      </c>
      <c r="C58" s="13" t="s">
        <v>25</v>
      </c>
      <c r="D58" s="14" t="s">
        <v>45</v>
      </c>
      <c r="E58" s="14">
        <v>15</v>
      </c>
      <c r="F58" s="15"/>
      <c r="G58" s="16">
        <v>0.03</v>
      </c>
      <c r="H58" s="15"/>
      <c r="I58" s="15"/>
      <c r="J58" s="27"/>
    </row>
    <row r="59" s="3" customFormat="1" ht="100" customHeight="1" spans="1:11">
      <c r="A59" s="14">
        <v>8</v>
      </c>
      <c r="B59" s="14" t="s">
        <v>109</v>
      </c>
      <c r="C59" s="13" t="s">
        <v>110</v>
      </c>
      <c r="D59" s="14" t="s">
        <v>17</v>
      </c>
      <c r="E59" s="14">
        <v>1500</v>
      </c>
      <c r="F59" s="15"/>
      <c r="G59" s="16">
        <v>0.03</v>
      </c>
      <c r="H59" s="15"/>
      <c r="I59" s="15"/>
      <c r="J59" s="27">
        <v>129.78</v>
      </c>
      <c r="K59" s="2">
        <f>J59*(1+20%)</f>
        <v>155.736</v>
      </c>
    </row>
    <row r="60" s="3" customFormat="1" ht="89" customHeight="1" spans="1:11">
      <c r="A60" s="14">
        <v>9</v>
      </c>
      <c r="B60" s="14" t="s">
        <v>111</v>
      </c>
      <c r="C60" s="13" t="s">
        <v>112</v>
      </c>
      <c r="D60" s="14" t="s">
        <v>17</v>
      </c>
      <c r="E60" s="14">
        <v>200</v>
      </c>
      <c r="F60" s="15"/>
      <c r="G60" s="16">
        <v>0.03</v>
      </c>
      <c r="H60" s="15"/>
      <c r="I60" s="15"/>
      <c r="J60" s="27">
        <v>32.96</v>
      </c>
      <c r="K60" s="2">
        <f>J60*(1+20%)</f>
        <v>39.552</v>
      </c>
    </row>
    <row r="61" s="1" customFormat="1" ht="85" customHeight="1" spans="1:9">
      <c r="A61" s="14">
        <v>10</v>
      </c>
      <c r="B61" s="21" t="s">
        <v>113</v>
      </c>
      <c r="C61" s="22" t="s">
        <v>114</v>
      </c>
      <c r="D61" s="21" t="s">
        <v>17</v>
      </c>
      <c r="E61" s="24">
        <v>210</v>
      </c>
      <c r="F61" s="15"/>
      <c r="G61" s="16">
        <v>0.03</v>
      </c>
      <c r="H61" s="15"/>
      <c r="I61" s="15"/>
    </row>
    <row r="62" s="1" customFormat="1" ht="86" customHeight="1" spans="1:9">
      <c r="A62" s="14">
        <v>11</v>
      </c>
      <c r="B62" s="21" t="s">
        <v>115</v>
      </c>
      <c r="C62" s="22" t="s">
        <v>71</v>
      </c>
      <c r="D62" s="23" t="s">
        <v>45</v>
      </c>
      <c r="E62" s="24">
        <v>100</v>
      </c>
      <c r="F62" s="15"/>
      <c r="G62" s="16">
        <v>0.03</v>
      </c>
      <c r="H62" s="15"/>
      <c r="I62" s="15"/>
    </row>
    <row r="63" s="1" customFormat="1" ht="77" customHeight="1" spans="1:10">
      <c r="A63" s="14">
        <v>12</v>
      </c>
      <c r="B63" s="21" t="s">
        <v>116</v>
      </c>
      <c r="C63" s="22" t="s">
        <v>117</v>
      </c>
      <c r="D63" s="21" t="s">
        <v>14</v>
      </c>
      <c r="E63" s="24">
        <v>1200</v>
      </c>
      <c r="F63" s="15"/>
      <c r="G63" s="16">
        <v>0.03</v>
      </c>
      <c r="H63" s="15"/>
      <c r="I63" s="15"/>
      <c r="J63" s="27"/>
    </row>
    <row r="64" s="4" customFormat="1" ht="30" customHeight="1" spans="1:9">
      <c r="A64" s="10"/>
      <c r="B64" s="25" t="s">
        <v>118</v>
      </c>
      <c r="C64" s="26"/>
      <c r="D64" s="25"/>
      <c r="E64" s="25"/>
      <c r="F64" s="12"/>
      <c r="G64" s="25"/>
      <c r="H64" s="12"/>
      <c r="I64" s="12">
        <f>SUM(I4:I63)</f>
        <v>0</v>
      </c>
    </row>
    <row r="65" s="1" customFormat="1" ht="38" customHeight="1" spans="1:9">
      <c r="A65" s="28" t="s">
        <v>119</v>
      </c>
      <c r="B65" s="27"/>
      <c r="C65" s="28"/>
      <c r="D65" s="28"/>
      <c r="E65" s="28"/>
      <c r="F65" s="29"/>
      <c r="G65" s="28"/>
      <c r="H65" s="29"/>
      <c r="I65" s="29"/>
    </row>
  </sheetData>
  <mergeCells count="2">
    <mergeCell ref="A1:I1"/>
    <mergeCell ref="A65:I65"/>
  </mergeCells>
  <pageMargins left="0.700694444444445" right="0.700694444444445" top="0.751388888888889" bottom="0" header="0.298611111111111" footer="0.298611111111111"/>
  <pageSetup paperSize="9" scale="8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F22" sqref="F22"/>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路基、渣场、降压所</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fly</cp:lastModifiedBy>
  <dcterms:created xsi:type="dcterms:W3CDTF">2023-07-19T08:45:00Z</dcterms:created>
  <dcterms:modified xsi:type="dcterms:W3CDTF">2023-11-07T15:25:11Z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CC6A33D9CF774557A26EE5CE235F9D19_12</vt:lpwstr>
  </property>
  <property fmtid="{D5CDD505-2E9C-101B-9397-08002B2CF9AE}" pid="3" name="KSOProductBuildVer">
    <vt:lpwstr>2052-12.1.0.15712</vt:lpwstr>
  </property>
</Properties>
</file>