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<sst xmlns="http://schemas.openxmlformats.org/spreadsheetml/2006/main" count="61" uniqueCount="49">
  <si>
    <t>河边车站二次结构及外墙、屋面防水劳务分包工程量清单</t>
  </si>
  <si>
    <t>序号</t>
  </si>
  <si>
    <t>项目名称</t>
  </si>
  <si>
    <t>工作内容</t>
  </si>
  <si>
    <t>单位</t>
  </si>
  <si>
    <t>数量
（暂定）</t>
  </si>
  <si>
    <t>除税单价（元）</t>
  </si>
  <si>
    <t>税率</t>
  </si>
  <si>
    <t>含税单价（元）</t>
  </si>
  <si>
    <t>含税金额（元）</t>
  </si>
  <si>
    <t>备注</t>
  </si>
  <si>
    <t>墙体砌筑（烧结砖、红砖、多孔砖、加气混凝土砌块等）</t>
  </si>
  <si>
    <t>【内容】包含但不限于材料倒运（含一次和多次倒运）、垂直运输、砌体部位清理、放线、浇水湿润、砖砌筑；配合各工种留孔、留洞以及封堵补实各种洞口；墙顶与砼梁板间的缝隙（≥6CM）用细石砼分两次堵实；图纸说明中要求设置的预留洞口、空调洞、排风洞、出气洞等配件的制作安装等以及安全文明施工等完成该分项工程施工图纸内全部工作内容。
【费用】烧结砖、红砖、多孔砖、加气混凝土砌块等墙体砖由承包人提供，其他材料、机械设备、小型工器具劳保用品由分包人提供；完成该分项工程全部工作内容和环境保护及安全文明施工等全部费用。
【工程量计算】工程量按设计图纸内分包人实际完成工程量计算。</t>
  </si>
  <si>
    <t>m³</t>
  </si>
  <si>
    <t>零星砌体</t>
  </si>
  <si>
    <t>【内容】包含但不限于材料倒运（含一次和多次倒运）、垂直运输、砌体部位清理、放线、浇水湿润、砖砌筑；各种单独的孔洞、管道、洞口的封堵等零星砌筑；以及安全文明施工等完成该分项工程施工图纸内全部工作内容。
【费用】烧结砖、红砖、多孔砖、加气混凝土砌块等墙体砖由承包人提供，其他材料、机械设备、小型工器具及劳保用品由分包人提供；完成该分项工程全部工作内容和环境保护及安全文明施工等全部费用。
【工程量计算】工程量按设计图纸内分包人实际完成工程量计算。</t>
  </si>
  <si>
    <t>轻质隔墙板</t>
  </si>
  <si>
    <t>【内容】包含但不限于材料到场堆码、材料倒运（含一次和多次倒运）、垂直运输、成品保护、材料场内搬运、安装部位清理、放线、浇水湿润、操作支架安拆、隔墙板安装）；配合各工种留孔、留洞以及封堵补实各种洞口；墙体与顶板、结构梁板及其他构件按图纸规范要求固定；图纸说明中要求设置的预留洞口、空调洞、排风洞、出气洞等配件的制作安装等以及安全文明施工等完成该分项工程施工图纸内全部工作内容。
【费用】成品隔墙板由承包人提供，其他材料、机械设备、小型工器具、周转材料及劳保用品由分包人提供；完成该分项工程全部工作内容和环境保护及安全文明施工等全部费用。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</si>
  <si>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t>
  </si>
  <si>
    <t>二次结构及零星构件砼浇筑</t>
  </si>
  <si>
    <t>【内容】包含但不限于工程施工图设范围内的所有二次结构中构造柱、过梁、圈梁、反坎、压顶、散水及零星部位图设所示的混凝土工程等浇筑，材料倒运（含一次和多次倒运）、垂直运输、材料场内搬运、操作支架安拆、模板脚手架安拆、支撑架体安拆、砼浇筑、振捣、养护、清理、成平保护、安全文明施工等完成该分项工程施工图纸内全部工作内容。
【费用】商品混凝土由承包人提供，其他材料、机械设备、小型工器具、周转材料及劳保用品由分包人提供；完成该分项工程全部工作内容和环境保护及安全文明施工等全部费用。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</si>
  <si>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现浇钢筋（含预埋构件）</t>
  </si>
  <si>
    <t>【内容】包含但不限于钢筋现场倒运（含一次和多次倒运）、垂直运输、材料场内搬运、操作支架安拆、调直、除锈、放样、下料、弯曲、加工、绑扎、焊接、成型、入模、机械连接、预埋件安装、成品保户以及安全文明施工等完成该分项工程施工图纸内全部工作内容。
【费用】钢筋、预埋铁件由承包人提供，其他材料、机械设备、小型工器具、周转材料及劳保用品由分包人提供；完成该分项工程全部工作内容和环境保护及安全文明施工等全部费用。
【工程量计算】工程量按设计图纸内分包人实际完成工程量计算，预埋铁件和钢板按图纸设计重量按钢筋制安单价进行计价；其他预埋件包含在综合单价中不单价计价。</t>
  </si>
  <si>
    <t>T</t>
  </si>
  <si>
    <t>Φ12以下植筋</t>
  </si>
  <si>
    <t>【内容】包含但不限于钢筋现场倒运（含一次和多次倒运）、垂直运输、材料场内搬运、操作支架安拆、弹线定位、钻孔、洗孔、注胶、植筋、固化养护、配合抗拔试验、成品保户以及安全文明施工等完成该分项工程施工图纸内全部工作内容。
【费用】钢筋由承包人提供，其他材料、机械设备、小型工器具、周转材料及劳保用品由分包人提供；完成该分项工程全部工作内容和环境保护及安全文明施工等全部费用。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</si>
  <si>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根</t>
  </si>
  <si>
    <t>Φ12以上（含Φ12）植筋</t>
  </si>
  <si>
    <t>砌筑综合脚手架</t>
  </si>
  <si>
    <t>【内容】包含但不限于现场倒运（含一次和多次倒运）、垂直运输、材料场内搬运、基底清理、基底硬化（如有，商品砼由承包人提供）、底座、搭设、拆除、安全文明施工等完成该分项工程全部工作内容所需的全部费用。
【费用】完成该分项工程全部工作内容和环境保护及安全文明施工等全部人、机、材费用。
【工程量计算】工程量按设计图纸内分包人实际完成工程量计算。</t>
  </si>
  <si>
    <t>m2</t>
  </si>
  <si>
    <t>外墙防水</t>
  </si>
  <si>
    <t>【内容】包含但不限于材料到场堆码、材料倒运（含一次和多次倒运）、垂直运输、成品保护、材料场内搬运、凹凸不平以及施工洞口修补，确保墙面平整、干净、湿润、无明水、放线、涂抹20mm普通防水砂浆（兼找平层）、操作支架安拆等以及安全文明施工等完成该分项工程施工图纸内全部工作内容。
【费用】防水砂浆由承包人提供，其他材料、机械设备、小型工器具、周转材料及劳保用品由分包人提供；完成该分项工程全部工作内容和环境保护及安全文明施工等全部费用。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</si>
  <si>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LC5.0轻集料混凝土找坡层</t>
  </si>
  <si>
    <t>【内容】包含但不限于材料到场堆码、材料倒运（含一次和多次倒运）、垂直运输、成品保护、材料场内搬运、基底处理、放线、铺设混凝土、振捣或滚压密实、拍边修整、养护、模板、操作支架安拆等以及安全文明施工等完成该分项工程施工图纸内全部工作内容。
【费用】LC5.0轻集料混凝土由承包人提供，其他材料、机械设备、小型工器具、周转材料及劳保用品由分包人提供；完成该分项工程全部工作内容和环境保护及安全文明施工等全部费用。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</si>
  <si>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20mm厚1: 3水泥砂浆找平层</t>
  </si>
  <si>
    <t>【内容】包含但不限于材料到场堆码、材料倒运（含一次和多次倒运）、垂直运输、成品保护、材料场内搬运、基底清理、放线、拌制、铺设20mm厚1: 3水泥砂桨找平层、养护、操作支架安拆等以及安全文明施工等完成该分项工程施工图纸内全部工作内容。
【费用】材料、机械设备、小型工器具、周转材料及劳保用品由分包人提供；完成该分项工程全部工作内容和环境保护及安全文明施工等全部费用。
【工程量计算】工程量按设计图纸内分包人实际完成工程量计算。</t>
  </si>
  <si>
    <t>1.5mm厚喷涂速凝橡胶沥青防水涂料</t>
  </si>
  <si>
    <t>【内容】包含但不限于材料到场堆码、材料倒运（含一次和多次倒运）、垂直运输、成品保护、材料场内搬运、清理基面、放线、喷涂速凝橡胶沥青防水涂料、拌制、铺设20mm厚1: 3水泥砂桨隔离层、养护、操作支架安拆等以及安全文明施工等完成该分项工程施工图纸内全部工作内容。
【费用】1.5mm厚喷涂速凝橡胶沥青防水涂料由承包人提供，其他材料、机械设备、小型工器具、周转材料及劳保用品由分包人提供；完成该分项工程全部工作内容和环境保护及安全文明施工等全部费用。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</si>
  <si>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3mm厚自粘聚酯胎改性沥青防水卷材</t>
  </si>
  <si>
    <t>【内容】包含但不限于材料到场堆码、材料倒运（含一次和多次倒运）、垂直运输、成品保护、材料场内搬运、清理基面、放线、涂刷底层、铺贴卷材、提浆、排气、晾放、搭接边密封、卷材收头、密封、拌制、铺设20mm厚1: 3水泥砂桨隔离层、养护、操作支架安拆等以及安全文明施工等完成该分项工程施工图纸内全部工作内容。
【费用】3mm厚自粘聚酯胎改性沥青防水卷材由承包人提供，其他材料、机械设备、小型工器具、周转材料及劳保用品由分包人提供；完成该分项工程全部工作内容和环境保护及安全文明施工等全部费用。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</si>
  <si>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难燃型挤塑聚苯板b1级100厚</t>
  </si>
  <si>
    <t>【内容】包含但不限于材料到场堆码、材料倒运（含一次和多次倒运）、垂直运输、成品保护、材料场内搬运、清理基面、放线、配制专用胶粘剂与抹面胶浆、安装保温板、、拌制、铺设20mm厚1: 3水泥砂桨隔离层、养护、操作支架安拆等以及安全文明施工等完成该分项工程施工图纸内全部工作内容。
【费用】难燃型挤塑聚苯板b1级100厚由承包人提供，其他材料、机械设备、小型工器具、周转材料及劳保用品由分包人提供；完成该分项工程全部工作内容和环境保护及安全文明施工等全部费用。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</si>
  <si>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40mm厚C25细石混凝土</t>
  </si>
  <si>
    <t>【内容】包含但不限于材料到场堆码、材料倒运（含一次和多次倒运）、垂直运输、成品保护、材料场内搬运、清理基面、放线、铺设钢筋网、设分格缝、分格缝嵌油膏，铺设玻纤网格布、铺设混凝土、振捣或滚压密实、拍边修整、养护、模板、操作支架安拆等以及安全文明施工等完成该分项工程施工图纸内全部工作内容。
【费用】C25细石混凝土由承包人提供，其他材料、机械设备、小型工器具、周转材料及劳保用品由分包人提供；完成该分项工程全部工作内容和环境保护及安全文明施工等全部费用。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</si>
  <si>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场地硬化及基础混凝土</t>
  </si>
  <si>
    <t>【内容】包含但不限于材料倒运（含一次和多次倒运）、垂直运输、材料场内搬运、操作支架安拆、模板脚手架安拆、支撑架体安拆、砼浇筑、振捣、养护、清理、成平保护、安全文明施工等完成该分项工程施工图纸内全部工作内容。
【费用】商品混凝土由承包人提供，其他材料、机械设备、小型工器具、周转材料及劳保用品由分包人提供；完成该分项工程全部工作内容和环境保护及安全文明施工等全部费用。
【工程量计算】工程量按设计图纸内分包人实际完成工程量计算。</t>
  </si>
  <si>
    <t>合计</t>
  </si>
  <si>
    <t>1、表中数量为暂估工程量，不作为结算依据，且表中单价不按工程量的大小变化而调整。最终结算以设计图纸为依据，在设计图纸内经双方共同确认的工程量计量。
2、以上清单项包含了河边站二次结构清单子目全部费用，工程量清单包含了施工图纸内所有工作内容（包括图纸显示和未显示的内容），清单未单列的项目分摊在各项目的综合单价中，不再另行支付。
3、由承包人提供的材料，分包人自行考虑损耗，分摊到综合单价中；承包人按设计净数量交由分包人使用，超出部分按承包人采购价格在结算中扣回。
4、单价内分包人已充分考虑人工、材料、机械、保险、劳动保护、文明施工、安全措施、税金、各项管理费、利润等为完成本分包工程所需的一切费用及其市场价格的变化趋势及风险。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</si>
</sst>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9"/>
      <name val="宋体"/>
      <charset val="134"/>
    </font>
    <font>
      <b/>
      <sz val="9"/>
      <name val="宋体"/>
      <charset val="134"/>
    </font>
    <font>
      <sz val="11"/>
      <name val="宋体"/>
      <charset val="134"/>
      <scheme val="minor"/>
    </font>
    <font>
      <b/>
      <sz val="16"/>
      <name val="宋体"/>
      <charset val="134"/>
    </font>
    <font>
      <sz val="9"/>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176"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NumberFormat="1" applyFont="1" applyFill="1" applyBorder="1" applyAlignment="1">
      <alignment horizontal="center" vertical="center"/>
    </xf>
    <xf numFmtId="9" fontId="1"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1" fillId="0" borderId="0" xfId="0" applyFont="1" applyFill="1" applyBorder="1" applyAlignment="1">
      <alignment horizontal="left" vertical="distributed" wrapText="1"/>
    </xf>
    <xf numFmtId="0" fontId="1" fillId="0" borderId="0" xfId="0" applyNumberFormat="1" applyFont="1" applyFill="1" applyBorder="1" applyAlignment="1">
      <alignment horizontal="left" vertical="distributed" wrapText="1"/>
    </xf>
    <xf numFmtId="9" fontId="1" fillId="0" borderId="0" xfId="0" applyNumberFormat="1" applyFont="1" applyFill="1" applyBorder="1" applyAlignment="1">
      <alignment horizontal="left" vertical="distributed"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zoomScale="90" zoomScaleNormal="90" topLeftCell="A14" workbookViewId="0">
      <selection activeCell="N4" sqref="N4"/>
    </sheetView>
  </sheetViews>
  <sheetFormatPr defaultColWidth="9.28703703703704" defaultRowHeight="65" customHeight="1"/>
  <cols>
    <col min="1" max="1" width="4.40740740740741" style="5" customWidth="1"/>
    <col min="2" max="2" width="9.03703703703704" style="5" customWidth="1"/>
    <col min="3" max="3" width="67.7777777777778" style="6" customWidth="1"/>
    <col min="4" max="4" width="4.12962962962963" style="5" customWidth="1"/>
    <col min="5" max="5" width="8.76851851851852" style="7" customWidth="1"/>
    <col min="6" max="6" width="8.77777777777778" style="7" customWidth="1"/>
    <col min="7" max="7" width="4.78703703703704" style="8" customWidth="1"/>
    <col min="8" max="8" width="8.77777777777778" style="7" customWidth="1"/>
    <col min="9" max="9" width="9.87962962962963" style="7" customWidth="1"/>
    <col min="10" max="10" width="7.12037037037037" style="7" customWidth="1"/>
    <col min="11" max="16384" width="9.28703703703704" style="1"/>
  </cols>
  <sheetData>
    <row r="1" s="1" customFormat="1" ht="30" customHeight="1" spans="1:10">
      <c r="A1" s="9" t="s">
        <v>0</v>
      </c>
      <c r="B1" s="9"/>
      <c r="C1" s="10"/>
      <c r="D1" s="9"/>
      <c r="E1" s="11"/>
      <c r="F1" s="11"/>
      <c r="G1" s="12"/>
      <c r="H1" s="11"/>
      <c r="I1" s="11"/>
      <c r="J1" s="11"/>
    </row>
    <row r="2" s="1" customFormat="1" ht="30" customHeight="1" spans="1:10">
      <c r="A2" s="13" t="s">
        <v>1</v>
      </c>
      <c r="B2" s="13" t="s">
        <v>2</v>
      </c>
      <c r="C2" s="13" t="s">
        <v>3</v>
      </c>
      <c r="D2" s="13" t="s">
        <v>4</v>
      </c>
      <c r="E2" s="14" t="s">
        <v>5</v>
      </c>
      <c r="F2" s="14" t="s">
        <v>6</v>
      </c>
      <c r="G2" s="15" t="s">
        <v>7</v>
      </c>
      <c r="H2" s="14" t="s">
        <v>8</v>
      </c>
      <c r="I2" s="14" t="s">
        <v>9</v>
      </c>
      <c r="J2" s="14" t="s">
        <v>10</v>
      </c>
    </row>
    <row r="3" s="1" customFormat="1" ht="111" customHeight="1" spans="1:10">
      <c r="A3" s="16">
        <v>1</v>
      </c>
      <c r="B3" s="16" t="s">
        <v>11</v>
      </c>
      <c r="C3" s="17" t="s">
        <v>12</v>
      </c>
      <c r="D3" s="16" t="s">
        <v>13</v>
      </c>
      <c r="E3" s="18">
        <v>495</v>
      </c>
      <c r="F3" s="19">
        <f>ROUND(H3/1.03,2)</f>
        <v>0</v>
      </c>
      <c r="G3" s="20">
        <v>0.03</v>
      </c>
      <c r="H3" s="19"/>
      <c r="I3" s="19">
        <f>ROUND(E3*H3,2)</f>
        <v>0</v>
      </c>
      <c r="J3" s="19"/>
    </row>
    <row r="4" s="1" customFormat="1" ht="92" customHeight="1" spans="1:10">
      <c r="A4" s="16">
        <v>2</v>
      </c>
      <c r="B4" s="16" t="s">
        <v>14</v>
      </c>
      <c r="C4" s="17" t="s">
        <v>15</v>
      </c>
      <c r="D4" s="16" t="s">
        <v>13</v>
      </c>
      <c r="E4" s="18">
        <v>55</v>
      </c>
      <c r="F4" s="19">
        <f>ROUND(H4/1.03,2)</f>
        <v>0</v>
      </c>
      <c r="G4" s="20">
        <v>0.03</v>
      </c>
      <c r="H4" s="19"/>
      <c r="I4" s="19">
        <f>ROUND(E4*H4,2)</f>
        <v>0</v>
      </c>
      <c r="J4" s="19"/>
    </row>
    <row r="5" s="1" customFormat="1" ht="108" customHeight="1" spans="1:10">
      <c r="A5" s="16">
        <v>3</v>
      </c>
      <c r="B5" s="16" t="s">
        <v>16</v>
      </c>
      <c r="C5" s="17" t="s">
        <v>17</v>
      </c>
      <c r="D5" s="16" t="s">
        <v>18</v>
      </c>
      <c r="E5" s="18">
        <v>1672</v>
      </c>
      <c r="F5" s="19">
        <v>0</v>
      </c>
      <c r="G5" s="20">
        <v>0.03</v>
      </c>
      <c r="H5" s="19"/>
      <c r="I5" s="19">
        <f>ROUND(E5*H5,2)</f>
        <v>0</v>
      </c>
      <c r="J5" s="19"/>
    </row>
    <row r="6" s="1" customFormat="1" ht="113" customHeight="1" spans="1:10">
      <c r="A6" s="16">
        <v>4</v>
      </c>
      <c r="B6" s="16" t="s">
        <v>19</v>
      </c>
      <c r="C6" s="17" t="s">
        <v>20</v>
      </c>
      <c r="D6" s="16" t="s">
        <v>13</v>
      </c>
      <c r="E6" s="18">
        <f>220+60</f>
        <v>280</v>
      </c>
      <c r="F6" s="19">
        <f t="shared" ref="F6:F18" si="0">ROUND(H6/1.03,2)</f>
        <v>0</v>
      </c>
      <c r="G6" s="20">
        <v>0.03</v>
      </c>
      <c r="H6" s="19"/>
      <c r="I6" s="19">
        <f t="shared" ref="I6:I18" si="1">ROUND(E6*H6,2)</f>
        <v>0</v>
      </c>
      <c r="J6" s="19"/>
    </row>
    <row r="7" s="2" customFormat="1" ht="108" customHeight="1" spans="1:10">
      <c r="A7" s="16">
        <v>5</v>
      </c>
      <c r="B7" s="16" t="s">
        <v>21</v>
      </c>
      <c r="C7" s="17" t="s">
        <v>22</v>
      </c>
      <c r="D7" s="16" t="s">
        <v>23</v>
      </c>
      <c r="E7" s="18">
        <v>22</v>
      </c>
      <c r="F7" s="19">
        <f t="shared" si="0"/>
        <v>0</v>
      </c>
      <c r="G7" s="20">
        <v>0.03</v>
      </c>
      <c r="H7" s="19"/>
      <c r="I7" s="19">
        <f t="shared" si="1"/>
        <v>0</v>
      </c>
      <c r="J7" s="19"/>
    </row>
    <row r="8" s="2" customFormat="1" ht="82" customHeight="1" spans="1:10">
      <c r="A8" s="16">
        <v>6</v>
      </c>
      <c r="B8" s="16" t="s">
        <v>24</v>
      </c>
      <c r="C8" s="17" t="s">
        <v>25</v>
      </c>
      <c r="D8" s="16" t="s">
        <v>26</v>
      </c>
      <c r="E8" s="18">
        <v>6200</v>
      </c>
      <c r="F8" s="19">
        <f t="shared" si="0"/>
        <v>0</v>
      </c>
      <c r="G8" s="20">
        <v>0.03</v>
      </c>
      <c r="H8" s="19"/>
      <c r="I8" s="19">
        <f t="shared" si="1"/>
        <v>0</v>
      </c>
      <c r="J8" s="19"/>
    </row>
    <row r="9" s="2" customFormat="1" ht="81" customHeight="1" spans="1:10">
      <c r="A9" s="16">
        <v>7</v>
      </c>
      <c r="B9" s="16" t="s">
        <v>27</v>
      </c>
      <c r="C9" s="17" t="s">
        <v>25</v>
      </c>
      <c r="D9" s="16" t="s">
        <v>26</v>
      </c>
      <c r="E9" s="18">
        <v>2000</v>
      </c>
      <c r="F9" s="19">
        <f t="shared" si="0"/>
        <v>0</v>
      </c>
      <c r="G9" s="20">
        <v>0.03</v>
      </c>
      <c r="H9" s="19"/>
      <c r="I9" s="19">
        <f t="shared" si="1"/>
        <v>0</v>
      </c>
      <c r="J9" s="19"/>
    </row>
    <row r="10" s="2" customFormat="1" ht="80" customHeight="1" spans="1:10">
      <c r="A10" s="16">
        <v>8</v>
      </c>
      <c r="B10" s="21" t="s">
        <v>28</v>
      </c>
      <c r="C10" s="17" t="s">
        <v>29</v>
      </c>
      <c r="D10" s="16" t="s">
        <v>30</v>
      </c>
      <c r="E10" s="18">
        <v>9000</v>
      </c>
      <c r="F10" s="19">
        <f t="shared" si="0"/>
        <v>0</v>
      </c>
      <c r="G10" s="20">
        <v>0.03</v>
      </c>
      <c r="H10" s="19"/>
      <c r="I10" s="19">
        <f t="shared" si="1"/>
        <v>0</v>
      </c>
      <c r="J10" s="19"/>
    </row>
    <row r="11" s="2" customFormat="1" ht="99" customHeight="1" spans="1:10">
      <c r="A11" s="16">
        <v>9</v>
      </c>
      <c r="B11" s="16" t="s">
        <v>31</v>
      </c>
      <c r="C11" s="17" t="s">
        <v>32</v>
      </c>
      <c r="D11" s="16" t="s">
        <v>18</v>
      </c>
      <c r="E11" s="18">
        <v>1384</v>
      </c>
      <c r="F11" s="19">
        <f t="shared" si="0"/>
        <v>0</v>
      </c>
      <c r="G11" s="20">
        <v>0.03</v>
      </c>
      <c r="H11" s="19"/>
      <c r="I11" s="19">
        <f t="shared" si="1"/>
        <v>0</v>
      </c>
      <c r="J11" s="19"/>
    </row>
    <row r="12" s="2" customFormat="1" ht="95" customHeight="1" spans="1:10">
      <c r="A12" s="16">
        <v>10</v>
      </c>
      <c r="B12" s="16" t="s">
        <v>33</v>
      </c>
      <c r="C12" s="17" t="s">
        <v>34</v>
      </c>
      <c r="D12" s="16" t="s">
        <v>18</v>
      </c>
      <c r="E12" s="18">
        <v>7414</v>
      </c>
      <c r="F12" s="19">
        <f t="shared" si="0"/>
        <v>0</v>
      </c>
      <c r="G12" s="20">
        <v>0.03</v>
      </c>
      <c r="H12" s="19"/>
      <c r="I12" s="19">
        <f t="shared" si="1"/>
        <v>0</v>
      </c>
      <c r="J12" s="19"/>
    </row>
    <row r="13" s="2" customFormat="1" ht="88" customHeight="1" spans="1:10">
      <c r="A13" s="16">
        <v>11</v>
      </c>
      <c r="B13" s="16" t="s">
        <v>35</v>
      </c>
      <c r="C13" s="17" t="s">
        <v>36</v>
      </c>
      <c r="D13" s="16" t="s">
        <v>18</v>
      </c>
      <c r="E13" s="18">
        <v>7414</v>
      </c>
      <c r="F13" s="19">
        <f t="shared" si="0"/>
        <v>0</v>
      </c>
      <c r="G13" s="20">
        <v>0.03</v>
      </c>
      <c r="H13" s="19"/>
      <c r="I13" s="19">
        <f t="shared" si="1"/>
        <v>0</v>
      </c>
      <c r="J13" s="19"/>
    </row>
    <row r="14" s="2" customFormat="1" ht="98" customHeight="1" spans="1:10">
      <c r="A14" s="16">
        <v>12</v>
      </c>
      <c r="B14" s="16" t="s">
        <v>37</v>
      </c>
      <c r="C14" s="17" t="s">
        <v>38</v>
      </c>
      <c r="D14" s="16" t="s">
        <v>18</v>
      </c>
      <c r="E14" s="18">
        <v>7931</v>
      </c>
      <c r="F14" s="19">
        <f t="shared" si="0"/>
        <v>0</v>
      </c>
      <c r="G14" s="20">
        <v>0.03</v>
      </c>
      <c r="H14" s="19"/>
      <c r="I14" s="19">
        <f t="shared" si="1"/>
        <v>0</v>
      </c>
      <c r="J14" s="19"/>
    </row>
    <row r="15" s="2" customFormat="1" ht="103" customHeight="1" spans="1:10">
      <c r="A15" s="16">
        <v>13</v>
      </c>
      <c r="B15" s="16" t="s">
        <v>39</v>
      </c>
      <c r="C15" s="17" t="s">
        <v>40</v>
      </c>
      <c r="D15" s="16" t="s">
        <v>18</v>
      </c>
      <c r="E15" s="18">
        <v>7931</v>
      </c>
      <c r="F15" s="19">
        <f t="shared" si="0"/>
        <v>0</v>
      </c>
      <c r="G15" s="20">
        <v>0.03</v>
      </c>
      <c r="H15" s="19"/>
      <c r="I15" s="19">
        <f t="shared" si="1"/>
        <v>0</v>
      </c>
      <c r="J15" s="19"/>
    </row>
    <row r="16" s="2" customFormat="1" ht="103" customHeight="1" spans="1:10">
      <c r="A16" s="16">
        <v>14</v>
      </c>
      <c r="B16" s="16" t="s">
        <v>41</v>
      </c>
      <c r="C16" s="17" t="s">
        <v>42</v>
      </c>
      <c r="D16" s="16" t="s">
        <v>18</v>
      </c>
      <c r="E16" s="18">
        <v>7414</v>
      </c>
      <c r="F16" s="19">
        <f t="shared" si="0"/>
        <v>0</v>
      </c>
      <c r="G16" s="20">
        <v>0.03</v>
      </c>
      <c r="H16" s="19"/>
      <c r="I16" s="19">
        <f t="shared" si="1"/>
        <v>0</v>
      </c>
      <c r="J16" s="19"/>
    </row>
    <row r="17" s="2" customFormat="1" ht="95" customHeight="1" spans="1:10">
      <c r="A17" s="16">
        <v>15</v>
      </c>
      <c r="B17" s="21" t="s">
        <v>43</v>
      </c>
      <c r="C17" s="17" t="s">
        <v>44</v>
      </c>
      <c r="D17" s="16" t="s">
        <v>18</v>
      </c>
      <c r="E17" s="18">
        <v>7414</v>
      </c>
      <c r="F17" s="19">
        <f t="shared" si="0"/>
        <v>0</v>
      </c>
      <c r="G17" s="20">
        <v>0.03</v>
      </c>
      <c r="H17" s="19"/>
      <c r="I17" s="19">
        <f t="shared" si="1"/>
        <v>0</v>
      </c>
      <c r="J17" s="19"/>
    </row>
    <row r="18" s="2" customFormat="1" ht="80" customHeight="1" spans="1:10">
      <c r="A18" s="16">
        <v>16</v>
      </c>
      <c r="B18" s="21" t="s">
        <v>45</v>
      </c>
      <c r="C18" s="17" t="s">
        <v>46</v>
      </c>
      <c r="D18" s="16" t="s">
        <v>13</v>
      </c>
      <c r="E18" s="18">
        <v>110</v>
      </c>
      <c r="F18" s="19">
        <f t="shared" si="0"/>
        <v>0</v>
      </c>
      <c r="G18" s="20">
        <v>0.03</v>
      </c>
      <c r="H18" s="19"/>
      <c r="I18" s="19">
        <f t="shared" si="1"/>
        <v>0</v>
      </c>
      <c r="J18" s="19"/>
    </row>
    <row r="19" s="2" customFormat="1" ht="42" customHeight="1" spans="1:10">
      <c r="A19" s="16"/>
      <c r="B19" s="16"/>
      <c r="C19" s="17"/>
      <c r="D19" s="16"/>
      <c r="E19" s="18"/>
      <c r="F19" s="19"/>
      <c r="G19" s="20"/>
      <c r="H19" s="19"/>
      <c r="I19" s="19"/>
      <c r="J19" s="19"/>
    </row>
    <row r="20" s="3" customFormat="1" ht="36" customHeight="1" spans="1:10">
      <c r="A20" s="13"/>
      <c r="B20" s="22" t="s">
        <v>47</v>
      </c>
      <c r="C20" s="23"/>
      <c r="D20" s="22"/>
      <c r="E20" s="24"/>
      <c r="F20" s="24"/>
      <c r="G20" s="25"/>
      <c r="H20" s="24"/>
      <c r="I20" s="24">
        <f>SUM(I3:I19)</f>
        <v>0</v>
      </c>
      <c r="J20" s="24"/>
    </row>
    <row r="21" s="4" customFormat="1" ht="74" customHeight="1" spans="1:10">
      <c r="A21" s="26" t="s">
        <v>48</v>
      </c>
      <c r="B21" s="26"/>
      <c r="C21" s="26"/>
      <c r="D21" s="26"/>
      <c r="E21" s="27"/>
      <c r="F21" s="27"/>
      <c r="G21" s="28"/>
      <c r="H21" s="27"/>
      <c r="I21" s="27"/>
      <c r="J21" s="27"/>
    </row>
    <row r="22" s="4" customFormat="1" customHeight="1" spans="1:10">
      <c r="A22" s="5"/>
      <c r="B22" s="5"/>
      <c r="C22" s="6"/>
      <c r="D22" s="5"/>
      <c r="E22" s="7"/>
      <c r="F22" s="7"/>
      <c r="G22" s="8"/>
      <c r="H22" s="7"/>
      <c r="I22" s="7"/>
      <c r="J22" s="7"/>
    </row>
    <row r="23" s="4" customFormat="1" customHeight="1" spans="1:10">
      <c r="A23" s="5"/>
      <c r="B23" s="5"/>
      <c r="C23" s="6"/>
      <c r="D23" s="5"/>
      <c r="E23" s="7"/>
      <c r="F23" s="7"/>
      <c r="G23" s="8"/>
      <c r="H23" s="7"/>
      <c r="I23" s="7"/>
      <c r="J23" s="7"/>
    </row>
    <row r="24" s="4" customFormat="1" customHeight="1" spans="1:10">
      <c r="A24" s="5"/>
      <c r="B24" s="5"/>
      <c r="C24" s="6"/>
      <c r="D24" s="5"/>
      <c r="E24" s="7"/>
      <c r="F24" s="7"/>
      <c r="G24" s="8"/>
      <c r="H24" s="7"/>
      <c r="I24" s="7"/>
      <c r="J24" s="7"/>
    </row>
    <row r="25" s="4" customFormat="1" customHeight="1" spans="1:10">
      <c r="A25" s="5"/>
      <c r="B25" s="5"/>
      <c r="C25" s="6"/>
      <c r="D25" s="5"/>
      <c r="E25" s="7"/>
      <c r="F25" s="7"/>
      <c r="G25" s="8"/>
      <c r="H25" s="7"/>
      <c r="I25" s="7"/>
      <c r="J25" s="7"/>
    </row>
    <row r="26" s="4" customFormat="1" customHeight="1" spans="1:10">
      <c r="A26" s="5"/>
      <c r="B26" s="5"/>
      <c r="C26" s="6"/>
      <c r="D26" s="5"/>
      <c r="E26" s="7"/>
      <c r="F26" s="7"/>
      <c r="G26" s="8"/>
      <c r="H26" s="7"/>
      <c r="I26" s="7"/>
      <c r="J26" s="7"/>
    </row>
    <row r="27" s="4" customFormat="1" customHeight="1" spans="1:10">
      <c r="A27" s="5"/>
      <c r="B27" s="5"/>
      <c r="C27" s="6"/>
      <c r="D27" s="5"/>
      <c r="E27" s="7"/>
      <c r="F27" s="7"/>
      <c r="G27" s="8"/>
      <c r="H27" s="7"/>
      <c r="I27" s="7"/>
      <c r="J27" s="7"/>
    </row>
    <row r="28" s="4" customFormat="1" customHeight="1" spans="1:10">
      <c r="A28" s="5"/>
      <c r="B28" s="5"/>
      <c r="C28" s="6"/>
      <c r="D28" s="5"/>
      <c r="E28" s="7"/>
      <c r="F28" s="7"/>
      <c r="G28" s="8"/>
      <c r="H28" s="7"/>
      <c r="I28" s="7"/>
      <c r="J28" s="7"/>
    </row>
    <row r="29" s="4" customFormat="1" customHeight="1" spans="1:10">
      <c r="A29" s="5"/>
      <c r="B29" s="5"/>
      <c r="C29" s="6"/>
      <c r="D29" s="5"/>
      <c r="E29" s="7"/>
      <c r="F29" s="7"/>
      <c r="G29" s="8"/>
      <c r="H29" s="7"/>
      <c r="I29" s="7"/>
      <c r="J29" s="7"/>
    </row>
  </sheetData>
  <mergeCells count="2">
    <mergeCell ref="A1:J1"/>
    <mergeCell ref="A21:J21"/>
  </mergeCells>
  <pageMargins left="0.700694444444445" right="0.700694444444445" top="0.747916666666667" bottom="0.55069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李俊</cp:lastModifiedBy>
  <dcterms:created xsi:type="dcterms:W3CDTF">2023-05-12T11:15:00Z</dcterms:created>
  <dcterms:modified xsi:type="dcterms:W3CDTF">2023-10-23T00:47:57Z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ies>
</file>