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竞价清单" sheetId="5" r:id="rId1"/>
  </sheets>
  <definedNames>
    <definedName name="_xlnm._FilterDatabase" localSheetId="0" hidden="1">竞价清单!$A$2:$O$84</definedName>
    <definedName name="_xlnm.Print_Titles" localSheetId="0">竞价清单!$1:$2</definedName>
    <definedName name="_xlnm.Print_Area" localSheetId="0">竞价清单!$A$1:$J$84</definedName>
  </definedNames>
  <calcPr calcId="144525"/>
</workbook>
</file>

<file path=xl/sharedStrings.xml><?xml version="1.0" encoding="utf-8"?>
<sst xmlns="http://schemas.openxmlformats.org/spreadsheetml/2006/main" count="242" uniqueCount="73">
  <si>
    <t>降压所工程劳务分包工程量清单</t>
  </si>
  <si>
    <t>序号</t>
  </si>
  <si>
    <t>项目名称</t>
  </si>
  <si>
    <t>工作内容</t>
  </si>
  <si>
    <t>单位</t>
  </si>
  <si>
    <t>数量
（暂定）</t>
  </si>
  <si>
    <t>除税单价（元）</t>
  </si>
  <si>
    <t>税率</t>
  </si>
  <si>
    <t>含税单价（元）</t>
  </si>
  <si>
    <t>含税金额（元）</t>
  </si>
  <si>
    <t>备注</t>
  </si>
  <si>
    <t>一</t>
  </si>
  <si>
    <t>进口</t>
  </si>
  <si>
    <t>A</t>
  </si>
  <si>
    <t>基础</t>
  </si>
  <si>
    <t>C30独立基础</t>
  </si>
  <si>
    <t>【内容】包含但不限于砼浇筑、振捣、养护、清理、成平保护、安全文明施工等完成该分项工程全部工作内容所需的费用
【费用】混凝土由承包人提供，其他材料、机械设备、小型工器具、周转材料及劳保用品由分包人提供；完成该分项工程全部工作内容和环境保护及安全文明施工等全部费用。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</si>
  <si>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m3</t>
  </si>
  <si>
    <t>独立基础钢筋</t>
  </si>
  <si>
    <t>【内容】包含但不限于钢筋现场倒运、调直、除锈、放样、下料、弯曲、加工、绑扎、焊接、成型、入模、机械连接、预埋件安装、成品保户以及安全文明施工等完成该分项工程全部工作内容。
【费用】钢筋、预埋件、钢筋接驳器由承包人提供，其他材料、机械设备、小型工器具、周转材料及劳保用品由分包人提供；完成该分项工程全部工作内容和环境保护及安全文明施工等全部费用。
【工程量计算】工程量按设计图纸内分包人实际完成工程量计算，预埋铁件和钢板按图纸设计重量按钢筋制安单价进行计价；其他预埋件包含在综合单价中不单价计价。</t>
  </si>
  <si>
    <t>T</t>
  </si>
  <si>
    <t>独立基础模板</t>
  </si>
  <si>
    <t>【内容】包含但不限于包括模板、木方采购及现场倒运、支拆、周转、穿墙螺栓安装及封孔、安全文明施工等完成该分项工程全部工作内容所需的全部费用
【费用】其他材料、机械设备、小型工器具、周转材料及劳保用品由分包人提供；完成该分项工程全部工作内容和环境保护及安全文明施工等全部费用。
【工程量计算】工程量按设计图纸内分包人实际完成工程量计算。</t>
  </si>
  <si>
    <t>㎡</t>
  </si>
  <si>
    <t>C30条形基础</t>
  </si>
  <si>
    <t>条形基础钢筋</t>
  </si>
  <si>
    <t>条形基础模板</t>
  </si>
  <si>
    <t>C30P8集水坑</t>
  </si>
  <si>
    <t>集水坑钢筋</t>
  </si>
  <si>
    <t>集水坑模板</t>
  </si>
  <si>
    <t>B</t>
  </si>
  <si>
    <t>地下室</t>
  </si>
  <si>
    <t>C30P8楼地面</t>
  </si>
  <si>
    <t>楼地面钢筋</t>
  </si>
  <si>
    <t>C30P6混凝土墙</t>
  </si>
  <si>
    <t>墙体钢筋</t>
  </si>
  <si>
    <t>墙体模板</t>
  </si>
  <si>
    <t>C30P6混凝土独立柱</t>
  </si>
  <si>
    <t>独立柱钢筋</t>
  </si>
  <si>
    <t>独立柱模板</t>
  </si>
  <si>
    <t>C</t>
  </si>
  <si>
    <t>一层</t>
  </si>
  <si>
    <t>C30楼地面</t>
  </si>
  <si>
    <t>楼地面模板</t>
  </si>
  <si>
    <t>C30混凝土独立柱</t>
  </si>
  <si>
    <t>C30地梁</t>
  </si>
  <si>
    <t>地梁钢筋</t>
  </si>
  <si>
    <t>地梁模板</t>
  </si>
  <si>
    <t>C30P6屋面板</t>
  </si>
  <si>
    <t>屋面板钢筋</t>
  </si>
  <si>
    <t>屋面板模板</t>
  </si>
  <si>
    <t>C30P6屋面梁</t>
  </si>
  <si>
    <t>屋面梁钢筋</t>
  </si>
  <si>
    <t>屋面梁模板</t>
  </si>
  <si>
    <t>D</t>
  </si>
  <si>
    <t>楼梯</t>
  </si>
  <si>
    <t>C30楼梯</t>
  </si>
  <si>
    <t>楼梯钢筋</t>
  </si>
  <si>
    <t>楼梯模板</t>
  </si>
  <si>
    <t>二</t>
  </si>
  <si>
    <t>出口</t>
  </si>
  <si>
    <t>C30基础梁</t>
  </si>
  <si>
    <t>基础梁钢筋</t>
  </si>
  <si>
    <t>基础梁模板</t>
  </si>
  <si>
    <t>三</t>
  </si>
  <si>
    <t>支架安拆</t>
  </si>
  <si>
    <t>室内支架安拆</t>
  </si>
  <si>
    <t>【内容】包含但不限于基底清理、底座、搭设、拆除、安全文明施工等完成该分项工程全部工作内容所需的全部费用。2%以内的管件损坏损毁数量由承包人承担，超出2%的管件损坏损毁数量由分包人负责。
【费用】脚手架由承包人提供，小型工器具、低值易耗材料及劳保用品由分包人提供；完成该分项工程全部工作内容和环境保护及安全文明施工等全部费用。
【工程量计算】工程量按经双方共同确认的工程量计算。</t>
  </si>
  <si>
    <t>m³</t>
  </si>
  <si>
    <t>室外支架安拆</t>
  </si>
  <si>
    <t>【内容】包括基底清理、底座、搭设、挂安全防护网、拆除、安全文明施工等完成该分项工程全部工作内容所需的全部费用。2%以内的管件损坏损毁数量由承包人承担，超出2%的管件损坏损毁数量由分包人负责。
【费用】脚手架由承包人提供，防护网、小型工器具、低值易耗材料及劳保用品由分包人提供；完成该分项工程全部工作内容和环境保护及安全文明施工等全部费用。
【工程量计算】工程量按经双方共同确认的工程量计算。</t>
  </si>
  <si>
    <t>合计</t>
  </si>
  <si>
    <t>1、表中数量为暂估工程量，不作为结算依据，且表中单价不按工程量的大小变化而调整。最终结算以设计图纸为依据，在设计图纸内经双方共同确认的工程量计量。
2、以上清单项包含了清单子目全部费用，工程量清单包含了施工图纸内所有工作内容（包括图纸显示和未显示的内容），清单未单列的项目分摊在各项目的综合单价中，不再另行支付。
3、单价内分包人已充分考虑人工、材料、机械、保险、劳动保护、文明施工、安全措施、税金、各项管理费、利润等为完成本分包工程所需的一切费用及其市场价格的变化趋势及风险。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</si>
</sst>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name val="宋体"/>
      <charset val="134"/>
    </font>
    <font>
      <b/>
      <sz val="9"/>
      <name val="宋体"/>
      <charset val="134"/>
    </font>
    <font>
      <b/>
      <sz val="16"/>
      <name val="宋体"/>
      <charset val="134"/>
    </font>
    <font>
      <sz val="9"/>
      <color theme="1"/>
      <name val="宋体"/>
      <charset val="134"/>
    </font>
    <font>
      <b/>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NumberFormat="1" applyFont="1" applyFill="1" applyBorder="1" applyAlignment="1">
      <alignment horizontal="center" vertical="center"/>
    </xf>
    <xf numFmtId="9"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9" fontId="2" fillId="0" borderId="1" xfId="0" applyNumberFormat="1" applyFont="1" applyFill="1" applyBorder="1" applyAlignment="1">
      <alignment horizontal="center" vertical="center"/>
    </xf>
    <xf numFmtId="0" fontId="1" fillId="0" borderId="0" xfId="0" applyFont="1" applyFill="1" applyBorder="1" applyAlignment="1">
      <alignment horizontal="left" vertical="distributed" wrapText="1"/>
    </xf>
    <xf numFmtId="0" fontId="1" fillId="0" borderId="0" xfId="0" applyNumberFormat="1" applyFont="1" applyFill="1" applyBorder="1" applyAlignment="1">
      <alignment horizontal="left" vertical="distributed" wrapText="1"/>
    </xf>
    <xf numFmtId="9" fontId="1" fillId="0" borderId="0" xfId="0" applyNumberFormat="1" applyFont="1" applyFill="1" applyBorder="1" applyAlignment="1">
      <alignment horizontal="left" vertical="distributed"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J84"/>
  <sheetViews>
    <sheetView tabSelected="1" view="pageBreakPreview" zoomScaleNormal="100" workbookViewId="0">
      <pane xSplit="2" ySplit="4" topLeftCell="C5" activePane="bottomRight" state="frozen"/>
      <selection/>
      <selection pane="topRight"/>
      <selection pane="bottomLeft"/>
      <selection pane="bottomRight" activeCell="M7" sqref="M7"/>
    </sheetView>
  </sheetViews>
  <sheetFormatPr defaultColWidth="9.28703703703704" defaultRowHeight="65" customHeight="1"/>
  <cols>
    <col min="1" max="1" width="4.40740740740741" style="4" customWidth="1"/>
    <col min="2" max="2" width="11.9907407407407" style="4" customWidth="1"/>
    <col min="3" max="3" width="67.7777777777778" style="5" customWidth="1"/>
    <col min="4" max="4" width="4.12962962962963" style="4" customWidth="1"/>
    <col min="5" max="5" width="8.76851851851852" style="6" customWidth="1"/>
    <col min="6" max="6" width="8.77777777777778" style="6" customWidth="1"/>
    <col min="7" max="7" width="4.78703703703704" style="7" customWidth="1"/>
    <col min="8" max="8" width="8.77777777777778" style="6" customWidth="1"/>
    <col min="9" max="9" width="9.87962962962963" style="6" customWidth="1"/>
    <col min="10" max="10" width="7.12037037037037" style="6" customWidth="1"/>
    <col min="11" max="16384" width="9.28703703703704" style="1"/>
  </cols>
  <sheetData>
    <row r="1" s="1" customFormat="1" ht="30" customHeight="1" spans="1:10">
      <c r="A1" s="8" t="s">
        <v>0</v>
      </c>
      <c r="B1" s="8"/>
      <c r="C1" s="9"/>
      <c r="D1" s="8"/>
      <c r="E1" s="10"/>
      <c r="F1" s="10"/>
      <c r="G1" s="11"/>
      <c r="H1" s="10"/>
      <c r="I1" s="10"/>
      <c r="J1" s="10"/>
    </row>
    <row r="2" s="1" customFormat="1" ht="30" customHeight="1" spans="1:10">
      <c r="A2" s="12" t="s">
        <v>1</v>
      </c>
      <c r="B2" s="12" t="s">
        <v>2</v>
      </c>
      <c r="C2" s="12" t="s">
        <v>3</v>
      </c>
      <c r="D2" s="12" t="s">
        <v>4</v>
      </c>
      <c r="E2" s="13" t="s">
        <v>5</v>
      </c>
      <c r="F2" s="13" t="s">
        <v>6</v>
      </c>
      <c r="G2" s="14" t="s">
        <v>7</v>
      </c>
      <c r="H2" s="13" t="s">
        <v>8</v>
      </c>
      <c r="I2" s="13" t="s">
        <v>9</v>
      </c>
      <c r="J2" s="13" t="s">
        <v>10</v>
      </c>
    </row>
    <row r="3" s="1" customFormat="1" ht="30" customHeight="1" spans="1:10">
      <c r="A3" s="12" t="s">
        <v>11</v>
      </c>
      <c r="B3" s="12" t="s">
        <v>12</v>
      </c>
      <c r="C3" s="12"/>
      <c r="D3" s="12"/>
      <c r="E3" s="15"/>
      <c r="F3" s="13"/>
      <c r="G3" s="14"/>
      <c r="H3" s="13"/>
      <c r="I3" s="13"/>
      <c r="J3" s="13"/>
    </row>
    <row r="4" s="1" customFormat="1" ht="30" customHeight="1" spans="1:10">
      <c r="A4" s="12" t="s">
        <v>13</v>
      </c>
      <c r="B4" s="12" t="s">
        <v>14</v>
      </c>
      <c r="C4" s="12"/>
      <c r="D4" s="12"/>
      <c r="E4" s="15"/>
      <c r="F4" s="13"/>
      <c r="G4" s="14"/>
      <c r="H4" s="13"/>
      <c r="I4" s="13"/>
      <c r="J4" s="13"/>
    </row>
    <row r="5" s="1" customFormat="1" customHeight="1" spans="1:10">
      <c r="A5" s="16">
        <v>1</v>
      </c>
      <c r="B5" s="16" t="s">
        <v>15</v>
      </c>
      <c r="C5" s="17" t="s">
        <v>16</v>
      </c>
      <c r="D5" s="16" t="s">
        <v>17</v>
      </c>
      <c r="E5" s="18">
        <v>14.64</v>
      </c>
      <c r="F5" s="19">
        <f t="shared" ref="F5:F13" si="0">ROUND(H5/1.03,2)</f>
        <v>0</v>
      </c>
      <c r="G5" s="20">
        <v>0.03</v>
      </c>
      <c r="H5" s="19"/>
      <c r="I5" s="19">
        <f t="shared" ref="I5:I13" si="1">ROUND(E5*H5,2)</f>
        <v>0</v>
      </c>
      <c r="J5" s="19"/>
    </row>
    <row r="6" s="1" customFormat="1" ht="99" customHeight="1" spans="1:10">
      <c r="A6" s="16">
        <v>2</v>
      </c>
      <c r="B6" s="16" t="s">
        <v>18</v>
      </c>
      <c r="C6" s="17" t="s">
        <v>19</v>
      </c>
      <c r="D6" s="16" t="s">
        <v>20</v>
      </c>
      <c r="E6" s="18">
        <f>ROUND(617.584/1000,3)</f>
        <v>0.618</v>
      </c>
      <c r="F6" s="19">
        <f t="shared" si="0"/>
        <v>0</v>
      </c>
      <c r="G6" s="20">
        <v>0.03</v>
      </c>
      <c r="H6" s="19"/>
      <c r="I6" s="19">
        <f t="shared" si="1"/>
        <v>0</v>
      </c>
      <c r="J6" s="19"/>
    </row>
    <row r="7" s="1" customFormat="1" customHeight="1" spans="1:10">
      <c r="A7" s="16">
        <v>3</v>
      </c>
      <c r="B7" s="16" t="s">
        <v>21</v>
      </c>
      <c r="C7" s="17" t="s">
        <v>22</v>
      </c>
      <c r="D7" s="16" t="s">
        <v>23</v>
      </c>
      <c r="E7" s="18">
        <v>47.76</v>
      </c>
      <c r="F7" s="19">
        <f t="shared" si="0"/>
        <v>0</v>
      </c>
      <c r="G7" s="20">
        <v>0.03</v>
      </c>
      <c r="H7" s="19"/>
      <c r="I7" s="19">
        <f t="shared" si="1"/>
        <v>0</v>
      </c>
      <c r="J7" s="19"/>
    </row>
    <row r="8" s="1" customFormat="1" customHeight="1" spans="1:10">
      <c r="A8" s="16">
        <v>4</v>
      </c>
      <c r="B8" s="16" t="s">
        <v>24</v>
      </c>
      <c r="C8" s="17" t="s">
        <v>16</v>
      </c>
      <c r="D8" s="16" t="s">
        <v>17</v>
      </c>
      <c r="E8" s="18">
        <v>36.68</v>
      </c>
      <c r="F8" s="19">
        <f t="shared" si="0"/>
        <v>0</v>
      </c>
      <c r="G8" s="20">
        <v>0.03</v>
      </c>
      <c r="H8" s="19"/>
      <c r="I8" s="19">
        <f t="shared" si="1"/>
        <v>0</v>
      </c>
      <c r="J8" s="19"/>
    </row>
    <row r="9" s="1" customFormat="1" ht="99" customHeight="1" spans="1:10">
      <c r="A9" s="16">
        <v>5</v>
      </c>
      <c r="B9" s="16" t="s">
        <v>25</v>
      </c>
      <c r="C9" s="17" t="s">
        <v>19</v>
      </c>
      <c r="D9" s="16" t="s">
        <v>20</v>
      </c>
      <c r="E9" s="18">
        <v>1.267</v>
      </c>
      <c r="F9" s="19">
        <f t="shared" si="0"/>
        <v>0</v>
      </c>
      <c r="G9" s="20">
        <v>0.03</v>
      </c>
      <c r="H9" s="19"/>
      <c r="I9" s="19">
        <f t="shared" si="1"/>
        <v>0</v>
      </c>
      <c r="J9" s="19"/>
    </row>
    <row r="10" s="2" customFormat="1" customHeight="1" spans="1:10">
      <c r="A10" s="16">
        <v>6</v>
      </c>
      <c r="B10" s="16" t="s">
        <v>26</v>
      </c>
      <c r="C10" s="17" t="s">
        <v>22</v>
      </c>
      <c r="D10" s="16" t="s">
        <v>23</v>
      </c>
      <c r="E10" s="18">
        <v>91.71</v>
      </c>
      <c r="F10" s="19">
        <f t="shared" si="0"/>
        <v>0</v>
      </c>
      <c r="G10" s="20">
        <v>0.03</v>
      </c>
      <c r="H10" s="19"/>
      <c r="I10" s="19">
        <f t="shared" si="1"/>
        <v>0</v>
      </c>
      <c r="J10" s="19"/>
    </row>
    <row r="11" s="2" customFormat="1" customHeight="1" spans="1:10">
      <c r="A11" s="16">
        <v>7</v>
      </c>
      <c r="B11" s="16" t="s">
        <v>27</v>
      </c>
      <c r="C11" s="17" t="s">
        <v>16</v>
      </c>
      <c r="D11" s="16" t="s">
        <v>17</v>
      </c>
      <c r="E11" s="18">
        <v>6.57</v>
      </c>
      <c r="F11" s="19">
        <f t="shared" si="0"/>
        <v>0</v>
      </c>
      <c r="G11" s="20">
        <v>0.03</v>
      </c>
      <c r="H11" s="19"/>
      <c r="I11" s="19">
        <f t="shared" si="1"/>
        <v>0</v>
      </c>
      <c r="J11" s="19"/>
    </row>
    <row r="12" s="2" customFormat="1" ht="99" customHeight="1" spans="1:10">
      <c r="A12" s="16">
        <v>8</v>
      </c>
      <c r="B12" s="16" t="s">
        <v>28</v>
      </c>
      <c r="C12" s="17" t="s">
        <v>19</v>
      </c>
      <c r="D12" s="16" t="s">
        <v>20</v>
      </c>
      <c r="E12" s="18">
        <v>0.856</v>
      </c>
      <c r="F12" s="19">
        <f t="shared" si="0"/>
        <v>0</v>
      </c>
      <c r="G12" s="20">
        <v>0.03</v>
      </c>
      <c r="H12" s="19"/>
      <c r="I12" s="19">
        <f t="shared" si="1"/>
        <v>0</v>
      </c>
      <c r="J12" s="19"/>
    </row>
    <row r="13" s="2" customFormat="1" customHeight="1" spans="1:10">
      <c r="A13" s="16">
        <v>9</v>
      </c>
      <c r="B13" s="16" t="s">
        <v>29</v>
      </c>
      <c r="C13" s="17" t="s">
        <v>22</v>
      </c>
      <c r="D13" s="16" t="s">
        <v>23</v>
      </c>
      <c r="E13" s="18">
        <v>21.6</v>
      </c>
      <c r="F13" s="19">
        <f t="shared" si="0"/>
        <v>0</v>
      </c>
      <c r="G13" s="20">
        <v>0.03</v>
      </c>
      <c r="H13" s="19"/>
      <c r="I13" s="19">
        <f t="shared" si="1"/>
        <v>0</v>
      </c>
      <c r="J13" s="19"/>
    </row>
    <row r="14" s="2" customFormat="1" ht="30" customHeight="1" spans="1:10">
      <c r="A14" s="12" t="s">
        <v>30</v>
      </c>
      <c r="B14" s="12" t="s">
        <v>31</v>
      </c>
      <c r="C14" s="17"/>
      <c r="D14" s="16"/>
      <c r="E14" s="18"/>
      <c r="F14" s="19"/>
      <c r="G14" s="20"/>
      <c r="H14" s="19"/>
      <c r="I14" s="19"/>
      <c r="J14" s="19"/>
    </row>
    <row r="15" s="2" customFormat="1" customHeight="1" spans="1:10">
      <c r="A15" s="16">
        <v>1</v>
      </c>
      <c r="B15" s="16" t="s">
        <v>32</v>
      </c>
      <c r="C15" s="17" t="s">
        <v>16</v>
      </c>
      <c r="D15" s="16" t="s">
        <v>17</v>
      </c>
      <c r="E15" s="18">
        <v>64.4</v>
      </c>
      <c r="F15" s="19">
        <f t="shared" ref="F15:F22" si="2">ROUND(H15/1.03,2)</f>
        <v>0</v>
      </c>
      <c r="G15" s="20">
        <v>0.03</v>
      </c>
      <c r="H15" s="19"/>
      <c r="I15" s="19">
        <f t="shared" ref="I15:I22" si="3">ROUND(E15*H15,2)</f>
        <v>0</v>
      </c>
      <c r="J15" s="19"/>
    </row>
    <row r="16" s="1" customFormat="1" ht="99" customHeight="1" spans="1:10">
      <c r="A16" s="16">
        <v>2</v>
      </c>
      <c r="B16" s="16" t="s">
        <v>33</v>
      </c>
      <c r="C16" s="17" t="s">
        <v>19</v>
      </c>
      <c r="D16" s="16" t="s">
        <v>20</v>
      </c>
      <c r="E16" s="18">
        <v>10.646</v>
      </c>
      <c r="F16" s="19">
        <f t="shared" si="2"/>
        <v>0</v>
      </c>
      <c r="G16" s="20">
        <v>0.03</v>
      </c>
      <c r="H16" s="19"/>
      <c r="I16" s="19">
        <f t="shared" si="3"/>
        <v>0</v>
      </c>
      <c r="J16" s="19"/>
    </row>
    <row r="17" s="1" customFormat="1" customHeight="1" spans="1:10">
      <c r="A17" s="16">
        <v>3</v>
      </c>
      <c r="B17" s="16" t="s">
        <v>34</v>
      </c>
      <c r="C17" s="17" t="s">
        <v>16</v>
      </c>
      <c r="D17" s="16" t="s">
        <v>17</v>
      </c>
      <c r="E17" s="18">
        <v>73.66</v>
      </c>
      <c r="F17" s="19">
        <f t="shared" si="2"/>
        <v>0</v>
      </c>
      <c r="G17" s="20">
        <v>0.03</v>
      </c>
      <c r="H17" s="19"/>
      <c r="I17" s="19">
        <f t="shared" si="3"/>
        <v>0</v>
      </c>
      <c r="J17" s="19"/>
    </row>
    <row r="18" s="1" customFormat="1" ht="99" customHeight="1" spans="1:10">
      <c r="A18" s="16">
        <v>4</v>
      </c>
      <c r="B18" s="16" t="s">
        <v>35</v>
      </c>
      <c r="C18" s="17" t="s">
        <v>19</v>
      </c>
      <c r="D18" s="16" t="s">
        <v>20</v>
      </c>
      <c r="E18" s="18">
        <v>3.531</v>
      </c>
      <c r="F18" s="19">
        <f t="shared" si="2"/>
        <v>0</v>
      </c>
      <c r="G18" s="20">
        <v>0.03</v>
      </c>
      <c r="H18" s="19"/>
      <c r="I18" s="19">
        <f t="shared" si="3"/>
        <v>0</v>
      </c>
      <c r="J18" s="19"/>
    </row>
    <row r="19" s="1" customFormat="1" customHeight="1" spans="1:10">
      <c r="A19" s="16">
        <v>5</v>
      </c>
      <c r="B19" s="16" t="s">
        <v>36</v>
      </c>
      <c r="C19" s="17" t="s">
        <v>22</v>
      </c>
      <c r="D19" s="16" t="s">
        <v>23</v>
      </c>
      <c r="E19" s="18">
        <v>491</v>
      </c>
      <c r="F19" s="19">
        <f t="shared" si="2"/>
        <v>0</v>
      </c>
      <c r="G19" s="20">
        <v>0.03</v>
      </c>
      <c r="H19" s="19"/>
      <c r="I19" s="19">
        <f t="shared" si="3"/>
        <v>0</v>
      </c>
      <c r="J19" s="19"/>
    </row>
    <row r="20" s="1" customFormat="1" customHeight="1" spans="1:10">
      <c r="A20" s="16">
        <v>6</v>
      </c>
      <c r="B20" s="16" t="s">
        <v>37</v>
      </c>
      <c r="C20" s="17" t="s">
        <v>16</v>
      </c>
      <c r="D20" s="16" t="s">
        <v>17</v>
      </c>
      <c r="E20" s="18">
        <v>11.12</v>
      </c>
      <c r="F20" s="19">
        <f t="shared" si="2"/>
        <v>0</v>
      </c>
      <c r="G20" s="20">
        <v>0.03</v>
      </c>
      <c r="H20" s="19"/>
      <c r="I20" s="19">
        <f t="shared" si="3"/>
        <v>0</v>
      </c>
      <c r="J20" s="19"/>
    </row>
    <row r="21" s="1" customFormat="1" ht="99" customHeight="1" spans="1:10">
      <c r="A21" s="16">
        <v>7</v>
      </c>
      <c r="B21" s="16" t="s">
        <v>38</v>
      </c>
      <c r="C21" s="17" t="s">
        <v>19</v>
      </c>
      <c r="D21" s="16" t="s">
        <v>20</v>
      </c>
      <c r="E21" s="18">
        <v>2.239</v>
      </c>
      <c r="F21" s="19">
        <f t="shared" si="2"/>
        <v>0</v>
      </c>
      <c r="G21" s="20">
        <v>0.03</v>
      </c>
      <c r="H21" s="19"/>
      <c r="I21" s="19">
        <f t="shared" si="3"/>
        <v>0</v>
      </c>
      <c r="J21" s="19"/>
    </row>
    <row r="22" s="1" customFormat="1" customHeight="1" spans="1:10">
      <c r="A22" s="16">
        <v>8</v>
      </c>
      <c r="B22" s="16" t="s">
        <v>39</v>
      </c>
      <c r="C22" s="17" t="s">
        <v>22</v>
      </c>
      <c r="D22" s="16" t="s">
        <v>23</v>
      </c>
      <c r="E22" s="18">
        <v>97</v>
      </c>
      <c r="F22" s="19">
        <f t="shared" si="2"/>
        <v>0</v>
      </c>
      <c r="G22" s="20">
        <v>0.03</v>
      </c>
      <c r="H22" s="19"/>
      <c r="I22" s="19">
        <f t="shared" si="3"/>
        <v>0</v>
      </c>
      <c r="J22" s="19"/>
    </row>
    <row r="23" s="1" customFormat="1" ht="30" customHeight="1" spans="1:10">
      <c r="A23" s="12" t="s">
        <v>40</v>
      </c>
      <c r="B23" s="12" t="s">
        <v>41</v>
      </c>
      <c r="C23" s="17"/>
      <c r="D23" s="16"/>
      <c r="E23" s="18"/>
      <c r="F23" s="19"/>
      <c r="G23" s="20"/>
      <c r="H23" s="19"/>
      <c r="I23" s="19"/>
      <c r="J23" s="19"/>
    </row>
    <row r="24" s="1" customFormat="1" customHeight="1" spans="1:10">
      <c r="A24" s="16">
        <v>1</v>
      </c>
      <c r="B24" s="16" t="s">
        <v>42</v>
      </c>
      <c r="C24" s="17" t="s">
        <v>16</v>
      </c>
      <c r="D24" s="16" t="s">
        <v>17</v>
      </c>
      <c r="E24" s="18">
        <v>40.3</v>
      </c>
      <c r="F24" s="19">
        <f t="shared" ref="F24:F38" si="4">ROUND(H24/1.03,2)</f>
        <v>0</v>
      </c>
      <c r="G24" s="20">
        <v>0.03</v>
      </c>
      <c r="H24" s="19"/>
      <c r="I24" s="19">
        <f t="shared" ref="I24:I38" si="5">ROUND(E24*H24,2)</f>
        <v>0</v>
      </c>
      <c r="J24" s="19"/>
    </row>
    <row r="25" s="1" customFormat="1" ht="99" customHeight="1" spans="1:10">
      <c r="A25" s="16">
        <v>2</v>
      </c>
      <c r="B25" s="16" t="s">
        <v>33</v>
      </c>
      <c r="C25" s="17" t="s">
        <v>19</v>
      </c>
      <c r="D25" s="16" t="s">
        <v>20</v>
      </c>
      <c r="E25" s="18">
        <v>3.711</v>
      </c>
      <c r="F25" s="19">
        <f t="shared" si="4"/>
        <v>0</v>
      </c>
      <c r="G25" s="20">
        <v>0.03</v>
      </c>
      <c r="H25" s="19"/>
      <c r="I25" s="19">
        <f t="shared" si="5"/>
        <v>0</v>
      </c>
      <c r="J25" s="19"/>
    </row>
    <row r="26" s="1" customFormat="1" customHeight="1" spans="1:10">
      <c r="A26" s="16">
        <v>3</v>
      </c>
      <c r="B26" s="16" t="s">
        <v>43</v>
      </c>
      <c r="C26" s="17" t="s">
        <v>22</v>
      </c>
      <c r="D26" s="16" t="s">
        <v>23</v>
      </c>
      <c r="E26" s="18">
        <v>223.88</v>
      </c>
      <c r="F26" s="19">
        <f t="shared" si="4"/>
        <v>0</v>
      </c>
      <c r="G26" s="20">
        <v>0.03</v>
      </c>
      <c r="H26" s="19"/>
      <c r="I26" s="19">
        <f t="shared" si="5"/>
        <v>0</v>
      </c>
      <c r="J26" s="19"/>
    </row>
    <row r="27" s="1" customFormat="1" customHeight="1" spans="1:10">
      <c r="A27" s="16">
        <v>4</v>
      </c>
      <c r="B27" s="16" t="s">
        <v>44</v>
      </c>
      <c r="C27" s="17" t="s">
        <v>16</v>
      </c>
      <c r="D27" s="16" t="s">
        <v>17</v>
      </c>
      <c r="E27" s="18">
        <v>12.84</v>
      </c>
      <c r="F27" s="19">
        <f t="shared" si="4"/>
        <v>0</v>
      </c>
      <c r="G27" s="20">
        <v>0.03</v>
      </c>
      <c r="H27" s="19"/>
      <c r="I27" s="19">
        <f t="shared" si="5"/>
        <v>0</v>
      </c>
      <c r="J27" s="19"/>
    </row>
    <row r="28" s="1" customFormat="1" ht="99" customHeight="1" spans="1:10">
      <c r="A28" s="16">
        <v>5</v>
      </c>
      <c r="B28" s="16" t="s">
        <v>38</v>
      </c>
      <c r="C28" s="17" t="s">
        <v>19</v>
      </c>
      <c r="D28" s="16" t="s">
        <v>20</v>
      </c>
      <c r="E28" s="18">
        <v>2.537</v>
      </c>
      <c r="F28" s="19">
        <f t="shared" si="4"/>
        <v>0</v>
      </c>
      <c r="G28" s="20">
        <v>0.03</v>
      </c>
      <c r="H28" s="19"/>
      <c r="I28" s="19">
        <f t="shared" si="5"/>
        <v>0</v>
      </c>
      <c r="J28" s="19"/>
    </row>
    <row r="29" s="1" customFormat="1" customHeight="1" spans="1:10">
      <c r="A29" s="16">
        <v>6</v>
      </c>
      <c r="B29" s="16" t="s">
        <v>39</v>
      </c>
      <c r="C29" s="17" t="s">
        <v>22</v>
      </c>
      <c r="D29" s="16" t="s">
        <v>23</v>
      </c>
      <c r="E29" s="18">
        <v>103.88</v>
      </c>
      <c r="F29" s="19">
        <f t="shared" si="4"/>
        <v>0</v>
      </c>
      <c r="G29" s="20">
        <v>0.03</v>
      </c>
      <c r="H29" s="19"/>
      <c r="I29" s="19">
        <f t="shared" si="5"/>
        <v>0</v>
      </c>
      <c r="J29" s="19"/>
    </row>
    <row r="30" s="1" customFormat="1" customHeight="1" spans="1:10">
      <c r="A30" s="16">
        <v>7</v>
      </c>
      <c r="B30" s="16" t="s">
        <v>45</v>
      </c>
      <c r="C30" s="17" t="s">
        <v>16</v>
      </c>
      <c r="D30" s="16" t="s">
        <v>17</v>
      </c>
      <c r="E30" s="18">
        <v>45</v>
      </c>
      <c r="F30" s="19">
        <f t="shared" si="4"/>
        <v>0</v>
      </c>
      <c r="G30" s="20">
        <v>0.03</v>
      </c>
      <c r="H30" s="19"/>
      <c r="I30" s="19">
        <f t="shared" si="5"/>
        <v>0</v>
      </c>
      <c r="J30" s="19"/>
    </row>
    <row r="31" s="1" customFormat="1" ht="99" customHeight="1" spans="1:10">
      <c r="A31" s="16">
        <v>8</v>
      </c>
      <c r="B31" s="16" t="s">
        <v>46</v>
      </c>
      <c r="C31" s="17" t="s">
        <v>19</v>
      </c>
      <c r="D31" s="16" t="s">
        <v>20</v>
      </c>
      <c r="E31" s="18">
        <v>4.776</v>
      </c>
      <c r="F31" s="19">
        <f t="shared" si="4"/>
        <v>0</v>
      </c>
      <c r="G31" s="20">
        <v>0.03</v>
      </c>
      <c r="H31" s="19"/>
      <c r="I31" s="19">
        <f t="shared" si="5"/>
        <v>0</v>
      </c>
      <c r="J31" s="19"/>
    </row>
    <row r="32" s="1" customFormat="1" customHeight="1" spans="1:10">
      <c r="A32" s="16">
        <v>9</v>
      </c>
      <c r="B32" s="16" t="s">
        <v>47</v>
      </c>
      <c r="C32" s="17" t="s">
        <v>22</v>
      </c>
      <c r="D32" s="16" t="s">
        <v>23</v>
      </c>
      <c r="E32" s="18">
        <v>163.8</v>
      </c>
      <c r="F32" s="19">
        <f t="shared" si="4"/>
        <v>0</v>
      </c>
      <c r="G32" s="20">
        <v>0.03</v>
      </c>
      <c r="H32" s="19"/>
      <c r="I32" s="19">
        <f t="shared" si="5"/>
        <v>0</v>
      </c>
      <c r="J32" s="19"/>
    </row>
    <row r="33" s="1" customFormat="1" customHeight="1" spans="1:10">
      <c r="A33" s="16">
        <v>10</v>
      </c>
      <c r="B33" s="16" t="s">
        <v>48</v>
      </c>
      <c r="C33" s="17" t="s">
        <v>16</v>
      </c>
      <c r="D33" s="16" t="s">
        <v>17</v>
      </c>
      <c r="E33" s="18">
        <v>34.8</v>
      </c>
      <c r="F33" s="19">
        <f t="shared" si="4"/>
        <v>0</v>
      </c>
      <c r="G33" s="20">
        <v>0.03</v>
      </c>
      <c r="H33" s="19"/>
      <c r="I33" s="19">
        <f t="shared" si="5"/>
        <v>0</v>
      </c>
      <c r="J33" s="19"/>
    </row>
    <row r="34" s="1" customFormat="1" ht="99" customHeight="1" spans="1:10">
      <c r="A34" s="16">
        <v>11</v>
      </c>
      <c r="B34" s="16" t="s">
        <v>49</v>
      </c>
      <c r="C34" s="17" t="s">
        <v>19</v>
      </c>
      <c r="D34" s="16" t="s">
        <v>20</v>
      </c>
      <c r="E34" s="18">
        <v>2.233</v>
      </c>
      <c r="F34" s="19">
        <f t="shared" si="4"/>
        <v>0</v>
      </c>
      <c r="G34" s="20">
        <v>0.03</v>
      </c>
      <c r="H34" s="19"/>
      <c r="I34" s="19">
        <f t="shared" si="5"/>
        <v>0</v>
      </c>
      <c r="J34" s="19"/>
    </row>
    <row r="35" s="1" customFormat="1" customHeight="1" spans="1:10">
      <c r="A35" s="16">
        <v>12</v>
      </c>
      <c r="B35" s="16" t="s">
        <v>50</v>
      </c>
      <c r="C35" s="17" t="s">
        <v>22</v>
      </c>
      <c r="D35" s="16" t="s">
        <v>23</v>
      </c>
      <c r="E35" s="18">
        <v>290.72</v>
      </c>
      <c r="F35" s="19">
        <f t="shared" si="4"/>
        <v>0</v>
      </c>
      <c r="G35" s="20">
        <v>0.03</v>
      </c>
      <c r="H35" s="19"/>
      <c r="I35" s="19">
        <f t="shared" si="5"/>
        <v>0</v>
      </c>
      <c r="J35" s="19"/>
    </row>
    <row r="36" s="1" customFormat="1" customHeight="1" spans="1:10">
      <c r="A36" s="16">
        <v>13</v>
      </c>
      <c r="B36" s="16" t="s">
        <v>51</v>
      </c>
      <c r="C36" s="17" t="s">
        <v>16</v>
      </c>
      <c r="D36" s="16" t="s">
        <v>17</v>
      </c>
      <c r="E36" s="18">
        <v>33.44</v>
      </c>
      <c r="F36" s="19">
        <f t="shared" si="4"/>
        <v>0</v>
      </c>
      <c r="G36" s="20">
        <v>0.03</v>
      </c>
      <c r="H36" s="19"/>
      <c r="I36" s="19">
        <f t="shared" si="5"/>
        <v>0</v>
      </c>
      <c r="J36" s="19"/>
    </row>
    <row r="37" s="1" customFormat="1" ht="99" customHeight="1" spans="1:10">
      <c r="A37" s="16">
        <v>14</v>
      </c>
      <c r="B37" s="16" t="s">
        <v>52</v>
      </c>
      <c r="C37" s="17" t="s">
        <v>19</v>
      </c>
      <c r="D37" s="16" t="s">
        <v>20</v>
      </c>
      <c r="E37" s="18">
        <v>2.704</v>
      </c>
      <c r="F37" s="19">
        <f t="shared" si="4"/>
        <v>0</v>
      </c>
      <c r="G37" s="20">
        <v>0.03</v>
      </c>
      <c r="H37" s="19"/>
      <c r="I37" s="19">
        <f t="shared" si="5"/>
        <v>0</v>
      </c>
      <c r="J37" s="19"/>
    </row>
    <row r="38" s="1" customFormat="1" customHeight="1" spans="1:10">
      <c r="A38" s="16">
        <v>15</v>
      </c>
      <c r="B38" s="16" t="s">
        <v>53</v>
      </c>
      <c r="C38" s="17" t="s">
        <v>22</v>
      </c>
      <c r="D38" s="16" t="s">
        <v>23</v>
      </c>
      <c r="E38" s="18">
        <v>249.92</v>
      </c>
      <c r="F38" s="19">
        <f t="shared" si="4"/>
        <v>0</v>
      </c>
      <c r="G38" s="20">
        <v>0.03</v>
      </c>
      <c r="H38" s="19"/>
      <c r="I38" s="19">
        <f t="shared" si="5"/>
        <v>0</v>
      </c>
      <c r="J38" s="19"/>
    </row>
    <row r="39" s="3" customFormat="1" ht="30" customHeight="1" spans="1:10">
      <c r="A39" s="12" t="s">
        <v>54</v>
      </c>
      <c r="B39" s="12" t="s">
        <v>55</v>
      </c>
      <c r="C39" s="21"/>
      <c r="D39" s="12"/>
      <c r="E39" s="22"/>
      <c r="F39" s="23"/>
      <c r="G39" s="24"/>
      <c r="H39" s="23"/>
      <c r="I39" s="23"/>
      <c r="J39" s="23"/>
    </row>
    <row r="40" s="1" customFormat="1" customHeight="1" spans="1:10">
      <c r="A40" s="16">
        <v>1</v>
      </c>
      <c r="B40" s="16" t="s">
        <v>56</v>
      </c>
      <c r="C40" s="17" t="s">
        <v>16</v>
      </c>
      <c r="D40" s="16" t="s">
        <v>17</v>
      </c>
      <c r="E40" s="18">
        <v>0.88</v>
      </c>
      <c r="F40" s="19">
        <f t="shared" ref="F40:F42" si="6">ROUND(H40/1.03,2)</f>
        <v>0</v>
      </c>
      <c r="G40" s="20">
        <v>0.03</v>
      </c>
      <c r="H40" s="19"/>
      <c r="I40" s="19">
        <f t="shared" ref="I40:I42" si="7">ROUND(E40*H40,2)</f>
        <v>0</v>
      </c>
      <c r="J40" s="19"/>
    </row>
    <row r="41" s="1" customFormat="1" ht="99" customHeight="1" spans="1:10">
      <c r="A41" s="16">
        <v>2</v>
      </c>
      <c r="B41" s="16" t="s">
        <v>57</v>
      </c>
      <c r="C41" s="17" t="s">
        <v>19</v>
      </c>
      <c r="D41" s="16" t="s">
        <v>20</v>
      </c>
      <c r="E41" s="18">
        <v>0.09</v>
      </c>
      <c r="F41" s="19">
        <f t="shared" si="6"/>
        <v>0</v>
      </c>
      <c r="G41" s="20">
        <v>0.03</v>
      </c>
      <c r="H41" s="19"/>
      <c r="I41" s="19">
        <f t="shared" si="7"/>
        <v>0</v>
      </c>
      <c r="J41" s="19"/>
    </row>
    <row r="42" s="1" customFormat="1" customHeight="1" spans="1:10">
      <c r="A42" s="16">
        <v>3</v>
      </c>
      <c r="B42" s="16" t="s">
        <v>58</v>
      </c>
      <c r="C42" s="17" t="s">
        <v>22</v>
      </c>
      <c r="D42" s="16" t="s">
        <v>23</v>
      </c>
      <c r="E42" s="18">
        <v>6.24</v>
      </c>
      <c r="F42" s="19">
        <f t="shared" si="6"/>
        <v>0</v>
      </c>
      <c r="G42" s="20">
        <v>0.03</v>
      </c>
      <c r="H42" s="19"/>
      <c r="I42" s="19">
        <f t="shared" si="7"/>
        <v>0</v>
      </c>
      <c r="J42" s="19"/>
    </row>
    <row r="43" s="1" customFormat="1" ht="30" customHeight="1" spans="1:10">
      <c r="A43" s="12" t="s">
        <v>59</v>
      </c>
      <c r="B43" s="12" t="s">
        <v>60</v>
      </c>
      <c r="C43" s="17"/>
      <c r="D43" s="16"/>
      <c r="E43" s="18"/>
      <c r="F43" s="19"/>
      <c r="G43" s="20"/>
      <c r="H43" s="19"/>
      <c r="I43" s="19"/>
      <c r="J43" s="19"/>
    </row>
    <row r="44" s="1" customFormat="1" ht="30" customHeight="1" spans="1:10">
      <c r="A44" s="12" t="s">
        <v>13</v>
      </c>
      <c r="B44" s="12" t="s">
        <v>14</v>
      </c>
      <c r="C44" s="12"/>
      <c r="D44" s="12"/>
      <c r="E44" s="15"/>
      <c r="F44" s="19"/>
      <c r="G44" s="20"/>
      <c r="H44" s="19"/>
      <c r="I44" s="19"/>
      <c r="J44" s="19"/>
    </row>
    <row r="45" s="1" customFormat="1" customHeight="1" spans="1:10">
      <c r="A45" s="16">
        <v>1</v>
      </c>
      <c r="B45" s="16" t="s">
        <v>61</v>
      </c>
      <c r="C45" s="17" t="s">
        <v>16</v>
      </c>
      <c r="D45" s="16" t="s">
        <v>17</v>
      </c>
      <c r="E45" s="18">
        <v>75.65</v>
      </c>
      <c r="F45" s="19">
        <f t="shared" ref="F45:F50" si="8">ROUND(H45/1.03,2)</f>
        <v>0</v>
      </c>
      <c r="G45" s="20">
        <v>0.03</v>
      </c>
      <c r="H45" s="19"/>
      <c r="I45" s="19">
        <f t="shared" ref="I45:I50" si="9">ROUND(E45*H45,2)</f>
        <v>0</v>
      </c>
      <c r="J45" s="19"/>
    </row>
    <row r="46" s="1" customFormat="1" ht="99" customHeight="1" spans="1:10">
      <c r="A46" s="16">
        <v>2</v>
      </c>
      <c r="B46" s="16" t="s">
        <v>62</v>
      </c>
      <c r="C46" s="17" t="s">
        <v>19</v>
      </c>
      <c r="D46" s="16" t="s">
        <v>20</v>
      </c>
      <c r="E46" s="18">
        <v>11.181</v>
      </c>
      <c r="F46" s="19">
        <f t="shared" si="8"/>
        <v>0</v>
      </c>
      <c r="G46" s="20">
        <v>0.03</v>
      </c>
      <c r="H46" s="19"/>
      <c r="I46" s="19">
        <f t="shared" si="9"/>
        <v>0</v>
      </c>
      <c r="J46" s="19"/>
    </row>
    <row r="47" s="1" customFormat="1" customHeight="1" spans="1:10">
      <c r="A47" s="16">
        <v>3</v>
      </c>
      <c r="B47" s="16" t="s">
        <v>63</v>
      </c>
      <c r="C47" s="17" t="s">
        <v>22</v>
      </c>
      <c r="D47" s="16" t="s">
        <v>23</v>
      </c>
      <c r="E47" s="18">
        <v>287.68</v>
      </c>
      <c r="F47" s="19">
        <f t="shared" si="8"/>
        <v>0</v>
      </c>
      <c r="G47" s="20">
        <v>0.03</v>
      </c>
      <c r="H47" s="19"/>
      <c r="I47" s="19">
        <f t="shared" si="9"/>
        <v>0</v>
      </c>
      <c r="J47" s="19"/>
    </row>
    <row r="48" s="1" customFormat="1" customHeight="1" spans="1:10">
      <c r="A48" s="16">
        <v>4</v>
      </c>
      <c r="B48" s="16" t="s">
        <v>27</v>
      </c>
      <c r="C48" s="17" t="s">
        <v>16</v>
      </c>
      <c r="D48" s="16" t="s">
        <v>17</v>
      </c>
      <c r="E48" s="18">
        <v>6.57</v>
      </c>
      <c r="F48" s="19">
        <f t="shared" si="8"/>
        <v>0</v>
      </c>
      <c r="G48" s="20">
        <v>0.03</v>
      </c>
      <c r="H48" s="19"/>
      <c r="I48" s="19">
        <f t="shared" si="9"/>
        <v>0</v>
      </c>
      <c r="J48" s="19"/>
    </row>
    <row r="49" s="1" customFormat="1" ht="99" customHeight="1" spans="1:10">
      <c r="A49" s="16">
        <v>5</v>
      </c>
      <c r="B49" s="16" t="s">
        <v>28</v>
      </c>
      <c r="C49" s="17" t="s">
        <v>19</v>
      </c>
      <c r="D49" s="16" t="s">
        <v>20</v>
      </c>
      <c r="E49" s="18">
        <v>0.856</v>
      </c>
      <c r="F49" s="19">
        <f t="shared" si="8"/>
        <v>0</v>
      </c>
      <c r="G49" s="20">
        <v>0.03</v>
      </c>
      <c r="H49" s="19"/>
      <c r="I49" s="19">
        <f t="shared" si="9"/>
        <v>0</v>
      </c>
      <c r="J49" s="19"/>
    </row>
    <row r="50" s="1" customFormat="1" customHeight="1" spans="1:10">
      <c r="A50" s="16">
        <v>6</v>
      </c>
      <c r="B50" s="16" t="s">
        <v>29</v>
      </c>
      <c r="C50" s="17" t="s">
        <v>22</v>
      </c>
      <c r="D50" s="16" t="s">
        <v>23</v>
      </c>
      <c r="E50" s="18">
        <v>21.6</v>
      </c>
      <c r="F50" s="19">
        <f t="shared" si="8"/>
        <v>0</v>
      </c>
      <c r="G50" s="20">
        <v>0.03</v>
      </c>
      <c r="H50" s="19"/>
      <c r="I50" s="19">
        <f t="shared" si="9"/>
        <v>0</v>
      </c>
      <c r="J50" s="19"/>
    </row>
    <row r="51" s="1" customFormat="1" ht="30" customHeight="1" spans="1:10">
      <c r="A51" s="12" t="s">
        <v>30</v>
      </c>
      <c r="B51" s="12" t="s">
        <v>31</v>
      </c>
      <c r="C51" s="17"/>
      <c r="D51" s="16"/>
      <c r="E51" s="18"/>
      <c r="F51" s="19"/>
      <c r="G51" s="20"/>
      <c r="H51" s="19"/>
      <c r="I51" s="19"/>
      <c r="J51" s="19"/>
    </row>
    <row r="52" s="1" customFormat="1" customHeight="1" spans="1:10">
      <c r="A52" s="16">
        <v>1</v>
      </c>
      <c r="B52" s="16" t="s">
        <v>32</v>
      </c>
      <c r="C52" s="17" t="s">
        <v>16</v>
      </c>
      <c r="D52" s="16" t="s">
        <v>17</v>
      </c>
      <c r="E52" s="18">
        <v>64.4</v>
      </c>
      <c r="F52" s="19">
        <f t="shared" ref="F52:F59" si="10">ROUND(H52/1.03,2)</f>
        <v>0</v>
      </c>
      <c r="G52" s="20">
        <v>0.03</v>
      </c>
      <c r="H52" s="19"/>
      <c r="I52" s="19">
        <f t="shared" ref="I52:I59" si="11">ROUND(E52*H52,2)</f>
        <v>0</v>
      </c>
      <c r="J52" s="19"/>
    </row>
    <row r="53" s="1" customFormat="1" ht="99" customHeight="1" spans="1:10">
      <c r="A53" s="16">
        <v>2</v>
      </c>
      <c r="B53" s="16" t="s">
        <v>33</v>
      </c>
      <c r="C53" s="17" t="s">
        <v>19</v>
      </c>
      <c r="D53" s="16" t="s">
        <v>20</v>
      </c>
      <c r="E53" s="18">
        <v>10.646</v>
      </c>
      <c r="F53" s="19">
        <f t="shared" si="10"/>
        <v>0</v>
      </c>
      <c r="G53" s="20">
        <v>0.03</v>
      </c>
      <c r="H53" s="19"/>
      <c r="I53" s="19">
        <f t="shared" si="11"/>
        <v>0</v>
      </c>
      <c r="J53" s="19"/>
    </row>
    <row r="54" s="1" customFormat="1" customHeight="1" spans="1:10">
      <c r="A54" s="16">
        <v>3</v>
      </c>
      <c r="B54" s="16" t="s">
        <v>34</v>
      </c>
      <c r="C54" s="17" t="s">
        <v>16</v>
      </c>
      <c r="D54" s="16" t="s">
        <v>17</v>
      </c>
      <c r="E54" s="18">
        <v>73.66</v>
      </c>
      <c r="F54" s="19">
        <f t="shared" si="10"/>
        <v>0</v>
      </c>
      <c r="G54" s="20">
        <v>0.03</v>
      </c>
      <c r="H54" s="19"/>
      <c r="I54" s="19">
        <f t="shared" si="11"/>
        <v>0</v>
      </c>
      <c r="J54" s="19"/>
    </row>
    <row r="55" s="1" customFormat="1" ht="99" customHeight="1" spans="1:10">
      <c r="A55" s="16">
        <v>4</v>
      </c>
      <c r="B55" s="16" t="s">
        <v>35</v>
      </c>
      <c r="C55" s="17" t="s">
        <v>19</v>
      </c>
      <c r="D55" s="16" t="s">
        <v>20</v>
      </c>
      <c r="E55" s="18">
        <v>3.531</v>
      </c>
      <c r="F55" s="19">
        <f t="shared" si="10"/>
        <v>0</v>
      </c>
      <c r="G55" s="20">
        <v>0.03</v>
      </c>
      <c r="H55" s="19"/>
      <c r="I55" s="19">
        <f t="shared" si="11"/>
        <v>0</v>
      </c>
      <c r="J55" s="19"/>
    </row>
    <row r="56" s="1" customFormat="1" customHeight="1" spans="1:10">
      <c r="A56" s="16">
        <v>5</v>
      </c>
      <c r="B56" s="16" t="s">
        <v>36</v>
      </c>
      <c r="C56" s="17" t="s">
        <v>22</v>
      </c>
      <c r="D56" s="16" t="s">
        <v>23</v>
      </c>
      <c r="E56" s="18">
        <v>491.04</v>
      </c>
      <c r="F56" s="19">
        <f t="shared" si="10"/>
        <v>0</v>
      </c>
      <c r="G56" s="20">
        <v>0.03</v>
      </c>
      <c r="H56" s="19"/>
      <c r="I56" s="19">
        <f t="shared" si="11"/>
        <v>0</v>
      </c>
      <c r="J56" s="19"/>
    </row>
    <row r="57" s="1" customFormat="1" customHeight="1" spans="1:10">
      <c r="A57" s="16">
        <v>6</v>
      </c>
      <c r="B57" s="16" t="s">
        <v>37</v>
      </c>
      <c r="C57" s="17" t="s">
        <v>16</v>
      </c>
      <c r="D57" s="16" t="s">
        <v>17</v>
      </c>
      <c r="E57" s="18">
        <v>11.12</v>
      </c>
      <c r="F57" s="19">
        <f t="shared" si="10"/>
        <v>0</v>
      </c>
      <c r="G57" s="20">
        <v>0.03</v>
      </c>
      <c r="H57" s="19"/>
      <c r="I57" s="19">
        <f t="shared" si="11"/>
        <v>0</v>
      </c>
      <c r="J57" s="19"/>
    </row>
    <row r="58" s="1" customFormat="1" ht="99" customHeight="1" spans="1:10">
      <c r="A58" s="16">
        <v>7</v>
      </c>
      <c r="B58" s="16" t="s">
        <v>38</v>
      </c>
      <c r="C58" s="17" t="s">
        <v>19</v>
      </c>
      <c r="D58" s="16" t="s">
        <v>20</v>
      </c>
      <c r="E58" s="18">
        <v>2.239</v>
      </c>
      <c r="F58" s="19">
        <f t="shared" si="10"/>
        <v>0</v>
      </c>
      <c r="G58" s="20">
        <v>0.03</v>
      </c>
      <c r="H58" s="19"/>
      <c r="I58" s="19">
        <f t="shared" si="11"/>
        <v>0</v>
      </c>
      <c r="J58" s="19"/>
    </row>
    <row r="59" s="1" customFormat="1" customHeight="1" spans="1:10">
      <c r="A59" s="16">
        <v>8</v>
      </c>
      <c r="B59" s="16" t="s">
        <v>39</v>
      </c>
      <c r="C59" s="17" t="s">
        <v>22</v>
      </c>
      <c r="D59" s="16" t="s">
        <v>23</v>
      </c>
      <c r="E59" s="18">
        <v>97.02</v>
      </c>
      <c r="F59" s="19">
        <f t="shared" si="10"/>
        <v>0</v>
      </c>
      <c r="G59" s="20">
        <v>0.03</v>
      </c>
      <c r="H59" s="19"/>
      <c r="I59" s="19">
        <f t="shared" si="11"/>
        <v>0</v>
      </c>
      <c r="J59" s="19"/>
    </row>
    <row r="60" s="1" customFormat="1" ht="30" customHeight="1" spans="1:10">
      <c r="A60" s="12" t="s">
        <v>40</v>
      </c>
      <c r="B60" s="12" t="s">
        <v>41</v>
      </c>
      <c r="C60" s="17"/>
      <c r="D60" s="16"/>
      <c r="E60" s="18"/>
      <c r="F60" s="19"/>
      <c r="G60" s="20"/>
      <c r="H60" s="19"/>
      <c r="I60" s="19"/>
      <c r="J60" s="19"/>
    </row>
    <row r="61" s="1" customFormat="1" customHeight="1" spans="1:10">
      <c r="A61" s="16">
        <v>1</v>
      </c>
      <c r="B61" s="16" t="s">
        <v>42</v>
      </c>
      <c r="C61" s="17" t="s">
        <v>16</v>
      </c>
      <c r="D61" s="16" t="s">
        <v>17</v>
      </c>
      <c r="E61" s="18">
        <v>40.3</v>
      </c>
      <c r="F61" s="19">
        <f t="shared" ref="F61:F75" si="12">ROUND(H61/1.03,2)</f>
        <v>0</v>
      </c>
      <c r="G61" s="20">
        <v>0.03</v>
      </c>
      <c r="H61" s="19"/>
      <c r="I61" s="19">
        <f t="shared" ref="I61:I75" si="13">ROUND(E61*H61,2)</f>
        <v>0</v>
      </c>
      <c r="J61" s="19"/>
    </row>
    <row r="62" s="1" customFormat="1" ht="99" customHeight="1" spans="1:10">
      <c r="A62" s="16">
        <v>2</v>
      </c>
      <c r="B62" s="16" t="s">
        <v>33</v>
      </c>
      <c r="C62" s="17" t="s">
        <v>19</v>
      </c>
      <c r="D62" s="16" t="s">
        <v>20</v>
      </c>
      <c r="E62" s="18">
        <v>3.712</v>
      </c>
      <c r="F62" s="19">
        <f t="shared" si="12"/>
        <v>0</v>
      </c>
      <c r="G62" s="20">
        <v>0.03</v>
      </c>
      <c r="H62" s="19"/>
      <c r="I62" s="19">
        <f t="shared" si="13"/>
        <v>0</v>
      </c>
      <c r="J62" s="19"/>
    </row>
    <row r="63" s="1" customFormat="1" customHeight="1" spans="1:10">
      <c r="A63" s="16">
        <v>3</v>
      </c>
      <c r="B63" s="16" t="s">
        <v>43</v>
      </c>
      <c r="C63" s="17" t="s">
        <v>22</v>
      </c>
      <c r="D63" s="16" t="s">
        <v>23</v>
      </c>
      <c r="E63" s="18">
        <v>223.88</v>
      </c>
      <c r="F63" s="19">
        <f t="shared" si="12"/>
        <v>0</v>
      </c>
      <c r="G63" s="20">
        <v>0.03</v>
      </c>
      <c r="H63" s="19"/>
      <c r="I63" s="19">
        <f t="shared" si="13"/>
        <v>0</v>
      </c>
      <c r="J63" s="19"/>
    </row>
    <row r="64" s="1" customFormat="1" customHeight="1" spans="1:10">
      <c r="A64" s="16">
        <v>4</v>
      </c>
      <c r="B64" s="16" t="s">
        <v>44</v>
      </c>
      <c r="C64" s="17" t="s">
        <v>16</v>
      </c>
      <c r="D64" s="16" t="s">
        <v>17</v>
      </c>
      <c r="E64" s="18">
        <v>12.84</v>
      </c>
      <c r="F64" s="19">
        <f t="shared" si="12"/>
        <v>0</v>
      </c>
      <c r="G64" s="20">
        <v>0.03</v>
      </c>
      <c r="H64" s="19"/>
      <c r="I64" s="19">
        <f t="shared" si="13"/>
        <v>0</v>
      </c>
      <c r="J64" s="19"/>
    </row>
    <row r="65" s="1" customFormat="1" ht="99" customHeight="1" spans="1:10">
      <c r="A65" s="16">
        <v>5</v>
      </c>
      <c r="B65" s="16" t="s">
        <v>38</v>
      </c>
      <c r="C65" s="17" t="s">
        <v>19</v>
      </c>
      <c r="D65" s="16" t="s">
        <v>20</v>
      </c>
      <c r="E65" s="18">
        <v>2.537</v>
      </c>
      <c r="F65" s="19">
        <f t="shared" si="12"/>
        <v>0</v>
      </c>
      <c r="G65" s="20">
        <v>0.03</v>
      </c>
      <c r="H65" s="19"/>
      <c r="I65" s="19">
        <f t="shared" si="13"/>
        <v>0</v>
      </c>
      <c r="J65" s="19"/>
    </row>
    <row r="66" s="1" customFormat="1" customHeight="1" spans="1:10">
      <c r="A66" s="16">
        <v>6</v>
      </c>
      <c r="B66" s="16" t="s">
        <v>39</v>
      </c>
      <c r="C66" s="17" t="s">
        <v>22</v>
      </c>
      <c r="D66" s="16" t="s">
        <v>23</v>
      </c>
      <c r="E66" s="18">
        <v>97.02</v>
      </c>
      <c r="F66" s="19">
        <f t="shared" si="12"/>
        <v>0</v>
      </c>
      <c r="G66" s="20">
        <v>0.03</v>
      </c>
      <c r="H66" s="19"/>
      <c r="I66" s="19">
        <f t="shared" si="13"/>
        <v>0</v>
      </c>
      <c r="J66" s="19"/>
    </row>
    <row r="67" s="1" customFormat="1" customHeight="1" spans="1:10">
      <c r="A67" s="16">
        <v>7</v>
      </c>
      <c r="B67" s="16" t="s">
        <v>45</v>
      </c>
      <c r="C67" s="17" t="s">
        <v>16</v>
      </c>
      <c r="D67" s="16" t="s">
        <v>17</v>
      </c>
      <c r="E67" s="18">
        <v>45</v>
      </c>
      <c r="F67" s="19">
        <f t="shared" si="12"/>
        <v>0</v>
      </c>
      <c r="G67" s="20">
        <v>0.03</v>
      </c>
      <c r="H67" s="19"/>
      <c r="I67" s="19">
        <f t="shared" si="13"/>
        <v>0</v>
      </c>
      <c r="J67" s="19"/>
    </row>
    <row r="68" s="1" customFormat="1" ht="99" customHeight="1" spans="1:10">
      <c r="A68" s="16">
        <v>8</v>
      </c>
      <c r="B68" s="16" t="s">
        <v>46</v>
      </c>
      <c r="C68" s="17" t="s">
        <v>19</v>
      </c>
      <c r="D68" s="16" t="s">
        <v>20</v>
      </c>
      <c r="E68" s="18">
        <v>4.776</v>
      </c>
      <c r="F68" s="19">
        <f t="shared" si="12"/>
        <v>0</v>
      </c>
      <c r="G68" s="20">
        <v>0.03</v>
      </c>
      <c r="H68" s="19"/>
      <c r="I68" s="19">
        <f t="shared" si="13"/>
        <v>0</v>
      </c>
      <c r="J68" s="19"/>
    </row>
    <row r="69" s="1" customFormat="1" customHeight="1" spans="1:10">
      <c r="A69" s="16">
        <v>9</v>
      </c>
      <c r="B69" s="16" t="s">
        <v>47</v>
      </c>
      <c r="C69" s="17" t="s">
        <v>22</v>
      </c>
      <c r="D69" s="16" t="s">
        <v>23</v>
      </c>
      <c r="E69" s="18">
        <v>163.8</v>
      </c>
      <c r="F69" s="19">
        <f t="shared" si="12"/>
        <v>0</v>
      </c>
      <c r="G69" s="20">
        <v>0.03</v>
      </c>
      <c r="H69" s="19"/>
      <c r="I69" s="19">
        <f t="shared" si="13"/>
        <v>0</v>
      </c>
      <c r="J69" s="19"/>
    </row>
    <row r="70" s="1" customFormat="1" customHeight="1" spans="1:10">
      <c r="A70" s="16">
        <v>10</v>
      </c>
      <c r="B70" s="16" t="s">
        <v>48</v>
      </c>
      <c r="C70" s="17" t="s">
        <v>16</v>
      </c>
      <c r="D70" s="16" t="s">
        <v>17</v>
      </c>
      <c r="E70" s="18">
        <v>34.8</v>
      </c>
      <c r="F70" s="19">
        <f t="shared" si="12"/>
        <v>0</v>
      </c>
      <c r="G70" s="20">
        <v>0.03</v>
      </c>
      <c r="H70" s="19"/>
      <c r="I70" s="19">
        <f t="shared" si="13"/>
        <v>0</v>
      </c>
      <c r="J70" s="19"/>
    </row>
    <row r="71" s="1" customFormat="1" ht="99" customHeight="1" spans="1:10">
      <c r="A71" s="16">
        <v>11</v>
      </c>
      <c r="B71" s="16" t="s">
        <v>49</v>
      </c>
      <c r="C71" s="17" t="s">
        <v>19</v>
      </c>
      <c r="D71" s="16" t="s">
        <v>20</v>
      </c>
      <c r="E71" s="18">
        <v>2.233</v>
      </c>
      <c r="F71" s="19">
        <f t="shared" si="12"/>
        <v>0</v>
      </c>
      <c r="G71" s="20">
        <v>0.03</v>
      </c>
      <c r="H71" s="19"/>
      <c r="I71" s="19">
        <f t="shared" si="13"/>
        <v>0</v>
      </c>
      <c r="J71" s="19"/>
    </row>
    <row r="72" s="1" customFormat="1" customHeight="1" spans="1:10">
      <c r="A72" s="16">
        <v>12</v>
      </c>
      <c r="B72" s="16" t="s">
        <v>50</v>
      </c>
      <c r="C72" s="17" t="s">
        <v>22</v>
      </c>
      <c r="D72" s="16" t="s">
        <v>23</v>
      </c>
      <c r="E72" s="18">
        <v>290.72</v>
      </c>
      <c r="F72" s="19">
        <f t="shared" si="12"/>
        <v>0</v>
      </c>
      <c r="G72" s="20">
        <v>0.03</v>
      </c>
      <c r="H72" s="19"/>
      <c r="I72" s="19">
        <f t="shared" si="13"/>
        <v>0</v>
      </c>
      <c r="J72" s="19"/>
    </row>
    <row r="73" s="1" customFormat="1" customHeight="1" spans="1:10">
      <c r="A73" s="16">
        <v>13</v>
      </c>
      <c r="B73" s="16" t="s">
        <v>51</v>
      </c>
      <c r="C73" s="17" t="s">
        <v>16</v>
      </c>
      <c r="D73" s="16" t="s">
        <v>17</v>
      </c>
      <c r="E73" s="18">
        <v>33.44</v>
      </c>
      <c r="F73" s="19">
        <f t="shared" si="12"/>
        <v>0</v>
      </c>
      <c r="G73" s="20">
        <v>0.03</v>
      </c>
      <c r="H73" s="19"/>
      <c r="I73" s="19">
        <f t="shared" si="13"/>
        <v>0</v>
      </c>
      <c r="J73" s="19"/>
    </row>
    <row r="74" s="1" customFormat="1" ht="99" customHeight="1" spans="1:10">
      <c r="A74" s="16">
        <v>14</v>
      </c>
      <c r="B74" s="16" t="s">
        <v>52</v>
      </c>
      <c r="C74" s="17" t="s">
        <v>19</v>
      </c>
      <c r="D74" s="16" t="s">
        <v>20</v>
      </c>
      <c r="E74" s="18">
        <v>2.704</v>
      </c>
      <c r="F74" s="19">
        <f t="shared" si="12"/>
        <v>0</v>
      </c>
      <c r="G74" s="20">
        <v>0.03</v>
      </c>
      <c r="H74" s="19"/>
      <c r="I74" s="19">
        <f t="shared" si="13"/>
        <v>0</v>
      </c>
      <c r="J74" s="19"/>
    </row>
    <row r="75" s="1" customFormat="1" customHeight="1" spans="1:10">
      <c r="A75" s="16">
        <v>15</v>
      </c>
      <c r="B75" s="16" t="s">
        <v>53</v>
      </c>
      <c r="C75" s="17" t="s">
        <v>22</v>
      </c>
      <c r="D75" s="16" t="s">
        <v>23</v>
      </c>
      <c r="E75" s="18">
        <v>249.92</v>
      </c>
      <c r="F75" s="19">
        <f t="shared" si="12"/>
        <v>0</v>
      </c>
      <c r="G75" s="20">
        <v>0.03</v>
      </c>
      <c r="H75" s="19"/>
      <c r="I75" s="19">
        <f t="shared" si="13"/>
        <v>0</v>
      </c>
      <c r="J75" s="19"/>
    </row>
    <row r="76" s="1" customFormat="1" ht="30" customHeight="1" spans="1:10">
      <c r="A76" s="12" t="s">
        <v>54</v>
      </c>
      <c r="B76" s="12" t="s">
        <v>55</v>
      </c>
      <c r="C76" s="21"/>
      <c r="D76" s="12"/>
      <c r="E76" s="22"/>
      <c r="F76" s="19"/>
      <c r="G76" s="20"/>
      <c r="H76" s="19"/>
      <c r="I76" s="19"/>
      <c r="J76" s="19"/>
    </row>
    <row r="77" s="1" customFormat="1" customHeight="1" spans="1:10">
      <c r="A77" s="16">
        <v>1</v>
      </c>
      <c r="B77" s="16" t="s">
        <v>56</v>
      </c>
      <c r="C77" s="17" t="s">
        <v>16</v>
      </c>
      <c r="D77" s="16" t="s">
        <v>17</v>
      </c>
      <c r="E77" s="18">
        <v>0.88</v>
      </c>
      <c r="F77" s="19">
        <f t="shared" ref="F77:F79" si="14">ROUND(H77/1.03,2)</f>
        <v>0</v>
      </c>
      <c r="G77" s="20">
        <v>0.03</v>
      </c>
      <c r="H77" s="19"/>
      <c r="I77" s="19">
        <f t="shared" ref="I77:I79" si="15">ROUND(E77*H77,2)</f>
        <v>0</v>
      </c>
      <c r="J77" s="19"/>
    </row>
    <row r="78" s="1" customFormat="1" ht="99" customHeight="1" spans="1:10">
      <c r="A78" s="16">
        <v>2</v>
      </c>
      <c r="B78" s="16" t="s">
        <v>57</v>
      </c>
      <c r="C78" s="17" t="s">
        <v>19</v>
      </c>
      <c r="D78" s="16" t="s">
        <v>20</v>
      </c>
      <c r="E78" s="18">
        <v>0.09</v>
      </c>
      <c r="F78" s="19">
        <f t="shared" si="14"/>
        <v>0</v>
      </c>
      <c r="G78" s="20">
        <v>0.03</v>
      </c>
      <c r="H78" s="19"/>
      <c r="I78" s="19">
        <f t="shared" si="15"/>
        <v>0</v>
      </c>
      <c r="J78" s="19"/>
    </row>
    <row r="79" s="1" customFormat="1" customHeight="1" spans="1:10">
      <c r="A79" s="16">
        <v>3</v>
      </c>
      <c r="B79" s="16" t="s">
        <v>58</v>
      </c>
      <c r="C79" s="17" t="s">
        <v>22</v>
      </c>
      <c r="D79" s="16" t="s">
        <v>23</v>
      </c>
      <c r="E79" s="18">
        <v>6.24</v>
      </c>
      <c r="F79" s="19">
        <f t="shared" si="14"/>
        <v>0</v>
      </c>
      <c r="G79" s="20">
        <v>0.03</v>
      </c>
      <c r="H79" s="19"/>
      <c r="I79" s="19">
        <f t="shared" si="15"/>
        <v>0</v>
      </c>
      <c r="J79" s="19"/>
    </row>
    <row r="80" s="1" customFormat="1" ht="37" customHeight="1" spans="1:10">
      <c r="A80" s="12" t="s">
        <v>64</v>
      </c>
      <c r="B80" s="12" t="s">
        <v>65</v>
      </c>
      <c r="C80" s="17"/>
      <c r="D80" s="16"/>
      <c r="E80" s="18"/>
      <c r="F80" s="19"/>
      <c r="G80" s="20"/>
      <c r="H80" s="19"/>
      <c r="I80" s="19"/>
      <c r="J80" s="19"/>
    </row>
    <row r="81" s="1" customFormat="1" ht="73" customHeight="1" spans="1:10">
      <c r="A81" s="16">
        <v>1</v>
      </c>
      <c r="B81" s="16" t="s">
        <v>66</v>
      </c>
      <c r="C81" s="17" t="s">
        <v>67</v>
      </c>
      <c r="D81" s="16" t="s">
        <v>68</v>
      </c>
      <c r="E81" s="18">
        <f>1664*5.1*2*2</f>
        <v>33945.6</v>
      </c>
      <c r="F81" s="19">
        <f>ROUND(H81/1.03,2)</f>
        <v>0</v>
      </c>
      <c r="G81" s="20">
        <v>0.03</v>
      </c>
      <c r="H81" s="19"/>
      <c r="I81" s="19">
        <f>ROUND(E81*H81,2)</f>
        <v>0</v>
      </c>
      <c r="J81" s="19"/>
    </row>
    <row r="82" s="1" customFormat="1" ht="78" customHeight="1" spans="1:10">
      <c r="A82" s="16">
        <v>2</v>
      </c>
      <c r="B82" s="16" t="s">
        <v>69</v>
      </c>
      <c r="C82" s="17" t="s">
        <v>70</v>
      </c>
      <c r="D82" s="16" t="s">
        <v>68</v>
      </c>
      <c r="E82" s="18">
        <f>168*5.1*1.2*2</f>
        <v>2056.32</v>
      </c>
      <c r="F82" s="19">
        <f>ROUND(H82/1.03,2)</f>
        <v>0</v>
      </c>
      <c r="G82" s="20">
        <v>0.03</v>
      </c>
      <c r="H82" s="19"/>
      <c r="I82" s="19">
        <f>ROUND(E82*H82,2)</f>
        <v>0</v>
      </c>
      <c r="J82" s="19"/>
    </row>
    <row r="83" s="3" customFormat="1" ht="39" customHeight="1" spans="1:10">
      <c r="A83" s="12"/>
      <c r="B83" s="25" t="s">
        <v>71</v>
      </c>
      <c r="C83" s="26"/>
      <c r="D83" s="25"/>
      <c r="E83" s="22"/>
      <c r="F83" s="22"/>
      <c r="G83" s="27"/>
      <c r="H83" s="22"/>
      <c r="I83" s="22">
        <f>SUM(I5:I82)</f>
        <v>0</v>
      </c>
      <c r="J83" s="22"/>
    </row>
    <row r="84" ht="39" customHeight="1" spans="1:10">
      <c r="A84" s="28" t="s">
        <v>72</v>
      </c>
      <c r="B84" s="28"/>
      <c r="C84" s="28"/>
      <c r="D84" s="28"/>
      <c r="E84" s="29"/>
      <c r="F84" s="29"/>
      <c r="G84" s="30"/>
      <c r="H84" s="29"/>
      <c r="I84" s="29"/>
      <c r="J84" s="29"/>
    </row>
  </sheetData>
  <autoFilter ref="A2:O84">
    <extLst/>
  </autoFilter>
  <mergeCells count="2">
    <mergeCell ref="A1:J1"/>
    <mergeCell ref="A84:J84"/>
  </mergeCells>
  <pageMargins left="0.590277777777778" right="0.590277777777778" top="0.826388888888889" bottom="0.590277777777778"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竞价清单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wuyouqiang0701</dc:creator>
  <cp:lastModifiedBy>wuyouqiang0701</cp:lastModifiedBy>
  <dcterms:created xsi:type="dcterms:W3CDTF">2023-07-09T06:19:00Z</dcterms:created>
  <dcterms:modified xsi:type="dcterms:W3CDTF">2023-09-16T07:54:13Z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A641514691BB4755A180A6C959B0057D_13</vt:lpwstr>
  </property>
  <property fmtid="{D5CDD505-2E9C-101B-9397-08002B2CF9AE}" pid="4" name="KSOReadingLayout">
    <vt:bool>true</vt:bool>
  </property>
</Properties>
</file>