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8867"/>
  </bookViews>
  <sheets>
    <sheet name="土方清单" sheetId="2" r:id="rId1"/>
  </sheets>
  <calcPr calcId="144525"/>
</workbook>
</file>

<file path=xl/sharedStrings.xml><?xml version="1.0" encoding="utf-8"?>
<sst xmlns="http://schemas.openxmlformats.org/spreadsheetml/2006/main" count="97" uniqueCount="68">
  <si>
    <t>土  方  清  单</t>
  </si>
  <si>
    <t>序号</t>
  </si>
  <si>
    <t>项目名称</t>
  </si>
  <si>
    <t>单位</t>
  </si>
  <si>
    <t>工程量</t>
  </si>
  <si>
    <t>含税单价</t>
  </si>
  <si>
    <t>合价</t>
  </si>
  <si>
    <t>备注</t>
  </si>
  <si>
    <t>一、</t>
  </si>
  <si>
    <t>现况拆除工程</t>
  </si>
  <si>
    <t>1</t>
  </si>
  <si>
    <t>拆除砖砌及素混凝土结构（挖、运、弃）</t>
  </si>
  <si>
    <t>m3</t>
  </si>
  <si>
    <t>包括路面基层、大方砖、砼面层、人行步道结构层等破除、清理及运输等全部工作内容，承包单价包含不可遇见费用。</t>
  </si>
  <si>
    <t>2</t>
  </si>
  <si>
    <t>拆除钢筋混凝土结构（挖、运、弃）</t>
  </si>
  <si>
    <t>包括钢筋砼破除、清理及运输等全部工作内容，承包单价包含不可遇见费用。</t>
  </si>
  <si>
    <t>二、</t>
  </si>
  <si>
    <t>道路工程</t>
  </si>
  <si>
    <t>路基挖方（挖、甩）</t>
  </si>
  <si>
    <t>包括现场开挖甩至槽边，撒水降尘。承包单价不可遇见费用,投标单价为密实方单价。</t>
  </si>
  <si>
    <t>路基填方（槽边土回填）</t>
  </si>
  <si>
    <t>包括工程范围内土方回填、推平、碾压、测量放线、洒水降尘等全部工作内容，以压实方计量，承包单价包含不可遇见费用。</t>
  </si>
  <si>
    <t>路基填方（装车+回运+推平碾压）</t>
  </si>
  <si>
    <t>包括工程范围内土方现场倒运、回填、推平、碾压、测量放线、洒水降尘等全部工作内容，以压实方计量，承包单价包含不可遇见费用。</t>
  </si>
  <si>
    <t>选料回填(旧路二灰碎石粒料)（装车+回运+推平碾压）</t>
  </si>
  <si>
    <t>包括旧路材料倒运、运输、保管、工程实施、测量、成型、养生、工序交验等全部工作内容，以压实方计量，承包单价包含不可遇见费用,数量以双方确认的测量数据计算。（包工包料）。</t>
  </si>
  <si>
    <t>选料回填(级配碎石)</t>
  </si>
  <si>
    <t>包括采购、运输、保管、工程实施、测量、成型、养生、工序交验等全部工作内容，以压实方计量，承包单价包含不可遇见费用,数量以双方确认的测量数据计算。（包工包料）。</t>
  </si>
  <si>
    <t>选料回填(素土回填、槽边土回填)</t>
  </si>
  <si>
    <t>余土外弃（装车、运、弃）</t>
  </si>
  <si>
    <t>包括装车、运输至渣土消纳场。渣土消纳场地及费用投标人自行解决,投标单价为密实方，结算数量以双方确认的测量数据计算为准，并提供渣土消纳小票。</t>
  </si>
  <si>
    <t>路床整平压实</t>
  </si>
  <si>
    <t>m2</t>
  </si>
  <si>
    <t>包括道路床推平、碾压、测量、成型、养生、配合试验、工序交验等全部工作内容，承包单价包含不可遇见费用。</t>
  </si>
  <si>
    <t>土方倒运</t>
  </si>
  <si>
    <t>包括装车、运输至回填现场（1KM以内）。结算数量以双方确认的测量数据计算为准。</t>
  </si>
  <si>
    <t>每增加1km倒运</t>
  </si>
  <si>
    <t>三</t>
  </si>
  <si>
    <t>管线工程</t>
  </si>
  <si>
    <t>管线土方开挖（挖、甩）</t>
  </si>
  <si>
    <t>包括现场开挖沟槽、基坑。承包单价包含施工期间临时排水等一切相关工作及不可遇见费用,投标单价为密实方单价。</t>
  </si>
  <si>
    <t>管线土方回填（槽边土回填）</t>
  </si>
  <si>
    <t>包括装车、运输至渣土消纳场。渣土消纳场地及费用投标人自行解决,投标单价为密实方，结算数量以双方确认的测量数据计算为准。</t>
  </si>
  <si>
    <t>四</t>
  </si>
  <si>
    <t>桥梁工程</t>
  </si>
  <si>
    <t>承台土方开挖（挖、甩）</t>
  </si>
  <si>
    <t>承台土方回填（槽边土回填）</t>
  </si>
  <si>
    <t>包括现场土方开挖、装车、运输至渣土消纳场。渣土消纳场地及费用投标人自行解决,投标单价为密实方，结算数量以双方确认的测量数据计算为准。</t>
  </si>
  <si>
    <t>桩基钻渣外弃（装车、运、弃）</t>
  </si>
  <si>
    <t>包括工程范围内装车、清理、运输及外弃消纳等工作内容，抽水等均作为其附属工作，不另行计量，承包单价包含不可遇见费用。渣土消纳场地及费用投标人自行解决。结算数量以双方确认的测量数据计算为准。</t>
  </si>
  <si>
    <t>五</t>
  </si>
  <si>
    <t>土方设备</t>
  </si>
  <si>
    <t>铲车（50型）</t>
  </si>
  <si>
    <t>包月</t>
  </si>
  <si>
    <t>含柴油、操作司机及税金等费用。</t>
  </si>
  <si>
    <t>台班</t>
  </si>
  <si>
    <t>挖掘机（60型）</t>
  </si>
  <si>
    <t>履带式挖掘机（250型）</t>
  </si>
  <si>
    <t>胶轮挖掘机（150型）</t>
  </si>
  <si>
    <t>炮锤（60型）</t>
  </si>
  <si>
    <t>炮锤（220型）</t>
  </si>
  <si>
    <t>合计</t>
  </si>
  <si>
    <t>1、路基土方及沟槽土方施工，需配备技术员、测量人员，控制高程及坡比</t>
  </si>
  <si>
    <t>2、余土弃置的单价中包含渣土消纳费用。</t>
  </si>
  <si>
    <t>3、渣土消纳小票分包方自行考虑，总包按照图纸数量收集消纳小票。</t>
  </si>
  <si>
    <t>4、分包单位单价包含土方外弃清扫及洗车人工费用，土方作业时采用湿法作业，降低扬尘，做到土方施工完毕后场清地净。</t>
  </si>
  <si>
    <t>5、以上工程量为暂定数量，最终以实际发生为准，分包单位不得以数量增减调整单价。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</si>
</sst>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color theme="1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/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tabSelected="1" topLeftCell="A7" workbookViewId="0">
      <selection activeCell="E4" sqref="E4:E33"/>
    </sheetView>
  </sheetViews>
  <sheetFormatPr defaultColWidth="9" defaultRowHeight="14.4" outlineLevelCol="6"/>
  <cols>
    <col min="1" max="1" width="5.77777777777778" style="3" customWidth="1"/>
    <col min="2" max="2" width="34.4444444444444" style="4" customWidth="1"/>
    <col min="3" max="3" width="6.22222222222222" style="3" customWidth="1"/>
    <col min="4" max="4" width="12.5555555555556" style="3" customWidth="1"/>
    <col min="5" max="5" width="11.3333333333333" style="3" customWidth="1"/>
    <col min="6" max="6" width="12.3333333333333" style="3" customWidth="1"/>
    <col min="7" max="7" width="67" style="3" customWidth="1"/>
    <col min="8" max="16383" width="8.88888888888889" style="3"/>
    <col min="16384" max="16384" width="9" style="3"/>
  </cols>
  <sheetData>
    <row r="1" ht="48" customHeight="1" spans="1:7">
      <c r="A1" s="5" t="s">
        <v>0</v>
      </c>
      <c r="B1" s="6"/>
      <c r="C1" s="5"/>
      <c r="D1" s="5"/>
      <c r="E1" s="5"/>
      <c r="F1" s="5"/>
      <c r="G1" s="5"/>
    </row>
    <row r="2" s="1" customFormat="1" ht="25.2" customHeight="1" spans="1:7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1" customFormat="1" ht="30" customHeight="1" spans="1:7">
      <c r="A3" s="7" t="s">
        <v>8</v>
      </c>
      <c r="B3" s="8" t="s">
        <v>9</v>
      </c>
      <c r="C3" s="7"/>
      <c r="D3" s="7"/>
      <c r="E3" s="7"/>
      <c r="F3" s="7"/>
      <c r="G3" s="7"/>
    </row>
    <row r="4" s="1" customFormat="1" ht="30" customHeight="1" spans="1:7">
      <c r="A4" s="9" t="s">
        <v>10</v>
      </c>
      <c r="B4" s="10" t="s">
        <v>11</v>
      </c>
      <c r="C4" s="11" t="s">
        <v>12</v>
      </c>
      <c r="D4" s="12">
        <v>300</v>
      </c>
      <c r="E4" s="13"/>
      <c r="F4" s="12">
        <f>ROUND(D4*E4,0)</f>
        <v>0</v>
      </c>
      <c r="G4" s="10" t="s">
        <v>13</v>
      </c>
    </row>
    <row r="5" s="1" customFormat="1" ht="30" customHeight="1" spans="1:7">
      <c r="A5" s="9" t="s">
        <v>14</v>
      </c>
      <c r="B5" s="10" t="s">
        <v>15</v>
      </c>
      <c r="C5" s="11" t="s">
        <v>12</v>
      </c>
      <c r="D5" s="12">
        <v>200</v>
      </c>
      <c r="E5" s="13"/>
      <c r="F5" s="12">
        <f>ROUND(D5*E5,0)</f>
        <v>0</v>
      </c>
      <c r="G5" s="10" t="s">
        <v>16</v>
      </c>
    </row>
    <row r="6" s="1" customFormat="1" ht="30" customHeight="1" spans="1:7">
      <c r="A6" s="14" t="s">
        <v>17</v>
      </c>
      <c r="B6" s="15" t="s">
        <v>18</v>
      </c>
      <c r="C6" s="11"/>
      <c r="D6" s="12"/>
      <c r="E6" s="12"/>
      <c r="F6" s="12"/>
      <c r="G6" s="12"/>
    </row>
    <row r="7" s="1" customFormat="1" ht="43" customHeight="1" spans="1:7">
      <c r="A7" s="11">
        <v>1</v>
      </c>
      <c r="B7" s="10" t="s">
        <v>19</v>
      </c>
      <c r="C7" s="11" t="s">
        <v>12</v>
      </c>
      <c r="D7" s="12">
        <v>47731.96</v>
      </c>
      <c r="E7" s="12"/>
      <c r="F7" s="12">
        <f t="shared" ref="F7:F16" si="0">ROUND(D7*E7,0)</f>
        <v>0</v>
      </c>
      <c r="G7" s="10" t="s">
        <v>20</v>
      </c>
    </row>
    <row r="8" s="1" customFormat="1" ht="43" customHeight="1" spans="1:7">
      <c r="A8" s="11">
        <v>2</v>
      </c>
      <c r="B8" s="10" t="s">
        <v>21</v>
      </c>
      <c r="C8" s="11" t="s">
        <v>12</v>
      </c>
      <c r="D8" s="12">
        <f>24209/2</f>
        <v>12104.5</v>
      </c>
      <c r="E8" s="12"/>
      <c r="F8" s="12">
        <f t="shared" si="0"/>
        <v>0</v>
      </c>
      <c r="G8" s="10" t="s">
        <v>22</v>
      </c>
    </row>
    <row r="9" s="1" customFormat="1" ht="43" customHeight="1" spans="1:7">
      <c r="A9" s="11">
        <v>2</v>
      </c>
      <c r="B9" s="10" t="s">
        <v>23</v>
      </c>
      <c r="C9" s="11" t="s">
        <v>12</v>
      </c>
      <c r="D9" s="12">
        <f>24209/2</f>
        <v>12104.5</v>
      </c>
      <c r="E9" s="12"/>
      <c r="F9" s="12">
        <f t="shared" si="0"/>
        <v>0</v>
      </c>
      <c r="G9" s="10" t="s">
        <v>24</v>
      </c>
    </row>
    <row r="10" s="1" customFormat="1" ht="43" customHeight="1" spans="1:7">
      <c r="A10" s="11">
        <v>3</v>
      </c>
      <c r="B10" s="10" t="s">
        <v>25</v>
      </c>
      <c r="C10" s="11" t="s">
        <v>12</v>
      </c>
      <c r="D10" s="12">
        <v>4738</v>
      </c>
      <c r="E10" s="12"/>
      <c r="F10" s="12">
        <f t="shared" si="0"/>
        <v>0</v>
      </c>
      <c r="G10" s="16" t="s">
        <v>26</v>
      </c>
    </row>
    <row r="11" s="1" customFormat="1" ht="43" customHeight="1" spans="1:7">
      <c r="A11" s="11">
        <v>4</v>
      </c>
      <c r="B11" s="10" t="s">
        <v>27</v>
      </c>
      <c r="C11" s="11" t="s">
        <v>12</v>
      </c>
      <c r="D11" s="12">
        <f>6183+760.8</f>
        <v>6943.8</v>
      </c>
      <c r="E11" s="12"/>
      <c r="F11" s="12">
        <f t="shared" si="0"/>
        <v>0</v>
      </c>
      <c r="G11" s="16" t="s">
        <v>28</v>
      </c>
    </row>
    <row r="12" s="1" customFormat="1" ht="43" customHeight="1" spans="1:7">
      <c r="A12" s="11">
        <v>5</v>
      </c>
      <c r="B12" s="10" t="s">
        <v>29</v>
      </c>
      <c r="C12" s="11" t="s">
        <v>12</v>
      </c>
      <c r="D12" s="12">
        <v>7280</v>
      </c>
      <c r="E12" s="12"/>
      <c r="F12" s="12">
        <f t="shared" si="0"/>
        <v>0</v>
      </c>
      <c r="G12" s="10" t="s">
        <v>22</v>
      </c>
    </row>
    <row r="13" s="1" customFormat="1" ht="30" customHeight="1" spans="1:7">
      <c r="A13" s="11">
        <v>7</v>
      </c>
      <c r="B13" s="10" t="s">
        <v>30</v>
      </c>
      <c r="C13" s="11" t="s">
        <v>12</v>
      </c>
      <c r="D13" s="12">
        <f>D7-D8-D9+D10+D11-D12</f>
        <v>27924.76</v>
      </c>
      <c r="E13" s="12"/>
      <c r="F13" s="12">
        <f t="shared" si="0"/>
        <v>0</v>
      </c>
      <c r="G13" s="10" t="s">
        <v>31</v>
      </c>
    </row>
    <row r="14" s="1" customFormat="1" ht="30" customHeight="1" spans="1:7">
      <c r="A14" s="11">
        <v>8</v>
      </c>
      <c r="B14" s="10" t="s">
        <v>32</v>
      </c>
      <c r="C14" s="11" t="s">
        <v>33</v>
      </c>
      <c r="D14" s="12">
        <v>62327</v>
      </c>
      <c r="E14" s="12"/>
      <c r="F14" s="12">
        <f t="shared" si="0"/>
        <v>0</v>
      </c>
      <c r="G14" s="10" t="s">
        <v>34</v>
      </c>
    </row>
    <row r="15" s="1" customFormat="1" ht="30" customHeight="1" spans="1:7">
      <c r="A15" s="11">
        <v>9</v>
      </c>
      <c r="B15" s="10" t="s">
        <v>35</v>
      </c>
      <c r="C15" s="11" t="s">
        <v>12</v>
      </c>
      <c r="D15" s="12">
        <v>24209</v>
      </c>
      <c r="E15" s="12"/>
      <c r="F15" s="12">
        <f t="shared" si="0"/>
        <v>0</v>
      </c>
      <c r="G15" s="10" t="s">
        <v>36</v>
      </c>
    </row>
    <row r="16" s="1" customFormat="1" ht="30" customHeight="1" spans="1:7">
      <c r="A16" s="11">
        <v>10</v>
      </c>
      <c r="B16" s="10" t="s">
        <v>37</v>
      </c>
      <c r="C16" s="11" t="s">
        <v>12</v>
      </c>
      <c r="D16" s="12">
        <v>24209</v>
      </c>
      <c r="E16" s="12"/>
      <c r="F16" s="12">
        <f t="shared" si="0"/>
        <v>0</v>
      </c>
      <c r="G16" s="10"/>
    </row>
    <row r="17" s="1" customFormat="1" ht="30" customHeight="1" spans="1:7">
      <c r="A17" s="7" t="s">
        <v>38</v>
      </c>
      <c r="B17" s="15" t="s">
        <v>39</v>
      </c>
      <c r="C17" s="11"/>
      <c r="D17" s="12"/>
      <c r="E17" s="12"/>
      <c r="F17" s="12"/>
      <c r="G17" s="12"/>
    </row>
    <row r="18" s="1" customFormat="1" ht="30" customHeight="1" spans="1:7">
      <c r="A18" s="11">
        <v>1</v>
      </c>
      <c r="B18" s="10" t="s">
        <v>40</v>
      </c>
      <c r="C18" s="11" t="s">
        <v>12</v>
      </c>
      <c r="D18" s="12">
        <v>13434.52</v>
      </c>
      <c r="E18" s="12"/>
      <c r="F18" s="12">
        <f t="shared" ref="F17:F24" si="1">ROUND(D18*E18,0)</f>
        <v>0</v>
      </c>
      <c r="G18" s="10" t="s">
        <v>41</v>
      </c>
    </row>
    <row r="19" s="1" customFormat="1" ht="30" customHeight="1" spans="1:7">
      <c r="A19" s="11">
        <v>2</v>
      </c>
      <c r="B19" s="10" t="s">
        <v>42</v>
      </c>
      <c r="C19" s="11" t="s">
        <v>12</v>
      </c>
      <c r="D19" s="12">
        <v>11329.73</v>
      </c>
      <c r="E19" s="12"/>
      <c r="F19" s="12">
        <f t="shared" si="1"/>
        <v>0</v>
      </c>
      <c r="G19" s="10" t="s">
        <v>24</v>
      </c>
    </row>
    <row r="20" s="1" customFormat="1" ht="30" customHeight="1" spans="1:7">
      <c r="A20" s="11">
        <v>3</v>
      </c>
      <c r="B20" s="10" t="s">
        <v>30</v>
      </c>
      <c r="C20" s="11" t="s">
        <v>12</v>
      </c>
      <c r="D20" s="12">
        <f>D18-D19</f>
        <v>2104.79</v>
      </c>
      <c r="E20" s="12"/>
      <c r="F20" s="12">
        <f t="shared" si="1"/>
        <v>0</v>
      </c>
      <c r="G20" s="10" t="s">
        <v>43</v>
      </c>
    </row>
    <row r="21" s="1" customFormat="1" ht="30" customHeight="1" spans="1:7">
      <c r="A21" s="7" t="s">
        <v>44</v>
      </c>
      <c r="B21" s="15" t="s">
        <v>45</v>
      </c>
      <c r="C21" s="11"/>
      <c r="D21" s="12"/>
      <c r="E21" s="12"/>
      <c r="F21" s="12"/>
      <c r="G21" s="12"/>
    </row>
    <row r="22" s="1" customFormat="1" ht="30" customHeight="1" spans="1:7">
      <c r="A22" s="11">
        <v>1</v>
      </c>
      <c r="B22" s="10" t="s">
        <v>46</v>
      </c>
      <c r="C22" s="11" t="s">
        <v>12</v>
      </c>
      <c r="D22" s="12">
        <f>3565.33*5</f>
        <v>17826.65</v>
      </c>
      <c r="E22" s="12"/>
      <c r="F22" s="12">
        <f>ROUND(D22*E22,0)</f>
        <v>0</v>
      </c>
      <c r="G22" s="10" t="s">
        <v>41</v>
      </c>
    </row>
    <row r="23" s="1" customFormat="1" ht="30" customHeight="1" spans="1:7">
      <c r="A23" s="11">
        <v>2</v>
      </c>
      <c r="B23" s="10" t="s">
        <v>47</v>
      </c>
      <c r="C23" s="11" t="s">
        <v>12</v>
      </c>
      <c r="D23" s="12">
        <f>D22-D24</f>
        <v>8200.85</v>
      </c>
      <c r="E23" s="12"/>
      <c r="F23" s="12">
        <f>ROUND(D23*E23,0)</f>
        <v>0</v>
      </c>
      <c r="G23" s="10" t="s">
        <v>22</v>
      </c>
    </row>
    <row r="24" s="1" customFormat="1" ht="30" customHeight="1" spans="1:7">
      <c r="A24" s="11">
        <v>3</v>
      </c>
      <c r="B24" s="10" t="s">
        <v>30</v>
      </c>
      <c r="C24" s="11" t="s">
        <v>12</v>
      </c>
      <c r="D24" s="12">
        <f>9625.8</f>
        <v>9625.8</v>
      </c>
      <c r="E24" s="12"/>
      <c r="F24" s="12">
        <f>ROUND(D24*E24,0)</f>
        <v>0</v>
      </c>
      <c r="G24" s="10" t="s">
        <v>48</v>
      </c>
    </row>
    <row r="25" s="1" customFormat="1" ht="42" customHeight="1" spans="1:7">
      <c r="A25" s="11">
        <v>4</v>
      </c>
      <c r="B25" s="17" t="s">
        <v>49</v>
      </c>
      <c r="C25" s="11" t="s">
        <v>12</v>
      </c>
      <c r="D25" s="12">
        <v>46000</v>
      </c>
      <c r="E25" s="12"/>
      <c r="F25" s="12">
        <f>ROUND(D25*E25,0)</f>
        <v>0</v>
      </c>
      <c r="G25" s="10" t="s">
        <v>50</v>
      </c>
    </row>
    <row r="26" s="2" customFormat="1" ht="42" customHeight="1" spans="1:7">
      <c r="A26" s="7" t="s">
        <v>51</v>
      </c>
      <c r="B26" s="15" t="s">
        <v>52</v>
      </c>
      <c r="C26" s="7"/>
      <c r="D26" s="14"/>
      <c r="E26" s="14"/>
      <c r="F26" s="14"/>
      <c r="G26" s="15"/>
    </row>
    <row r="27" s="1" customFormat="1" ht="27" customHeight="1" spans="1:7">
      <c r="A27" s="11">
        <v>1</v>
      </c>
      <c r="B27" s="10" t="s">
        <v>53</v>
      </c>
      <c r="C27" s="11" t="s">
        <v>54</v>
      </c>
      <c r="D27" s="18">
        <v>24</v>
      </c>
      <c r="E27" s="12"/>
      <c r="F27" s="12">
        <f t="shared" ref="F27:F33" si="2">ROUND(D27*E27,0)</f>
        <v>0</v>
      </c>
      <c r="G27" s="19" t="s">
        <v>55</v>
      </c>
    </row>
    <row r="28" s="1" customFormat="1" ht="27" customHeight="1" spans="1:7">
      <c r="A28" s="11">
        <v>2</v>
      </c>
      <c r="B28" s="10" t="s">
        <v>53</v>
      </c>
      <c r="C28" s="11" t="s">
        <v>56</v>
      </c>
      <c r="D28" s="18">
        <v>200</v>
      </c>
      <c r="E28" s="12"/>
      <c r="F28" s="12">
        <f t="shared" si="2"/>
        <v>0</v>
      </c>
      <c r="G28" s="20"/>
    </row>
    <row r="29" s="1" customFormat="1" ht="27" customHeight="1" spans="1:7">
      <c r="A29" s="11">
        <v>3</v>
      </c>
      <c r="B29" s="10" t="s">
        <v>57</v>
      </c>
      <c r="C29" s="11" t="s">
        <v>56</v>
      </c>
      <c r="D29" s="18">
        <v>200</v>
      </c>
      <c r="E29" s="12"/>
      <c r="F29" s="12">
        <f t="shared" si="2"/>
        <v>0</v>
      </c>
      <c r="G29" s="20"/>
    </row>
    <row r="30" s="1" customFormat="1" ht="27" customHeight="1" spans="1:7">
      <c r="A30" s="11">
        <v>4</v>
      </c>
      <c r="B30" s="10" t="s">
        <v>58</v>
      </c>
      <c r="C30" s="11" t="s">
        <v>56</v>
      </c>
      <c r="D30" s="18">
        <v>200</v>
      </c>
      <c r="E30" s="12"/>
      <c r="F30" s="12">
        <f t="shared" si="2"/>
        <v>0</v>
      </c>
      <c r="G30" s="20"/>
    </row>
    <row r="31" s="1" customFormat="1" ht="27" customHeight="1" spans="1:7">
      <c r="A31" s="11">
        <v>5</v>
      </c>
      <c r="B31" s="10" t="s">
        <v>59</v>
      </c>
      <c r="C31" s="11" t="s">
        <v>56</v>
      </c>
      <c r="D31" s="18">
        <v>200</v>
      </c>
      <c r="E31" s="12"/>
      <c r="F31" s="12">
        <f t="shared" si="2"/>
        <v>0</v>
      </c>
      <c r="G31" s="20"/>
    </row>
    <row r="32" s="1" customFormat="1" ht="27" customHeight="1" spans="1:7">
      <c r="A32" s="11">
        <v>6</v>
      </c>
      <c r="B32" s="10" t="s">
        <v>60</v>
      </c>
      <c r="C32" s="11" t="s">
        <v>56</v>
      </c>
      <c r="D32" s="18">
        <v>200</v>
      </c>
      <c r="E32" s="12"/>
      <c r="F32" s="12">
        <f t="shared" si="2"/>
        <v>0</v>
      </c>
      <c r="G32" s="20"/>
    </row>
    <row r="33" s="1" customFormat="1" ht="27" customHeight="1" spans="1:7">
      <c r="A33" s="11">
        <v>7</v>
      </c>
      <c r="B33" s="10" t="s">
        <v>61</v>
      </c>
      <c r="C33" s="11" t="s">
        <v>56</v>
      </c>
      <c r="D33" s="18">
        <v>200</v>
      </c>
      <c r="E33" s="12"/>
      <c r="F33" s="12">
        <f t="shared" si="2"/>
        <v>0</v>
      </c>
      <c r="G33" s="21"/>
    </row>
    <row r="34" s="1" customFormat="1" ht="31" customHeight="1" spans="1:7">
      <c r="A34" s="22" t="s">
        <v>62</v>
      </c>
      <c r="B34" s="23"/>
      <c r="C34" s="11"/>
      <c r="D34" s="12"/>
      <c r="E34" s="12"/>
      <c r="F34" s="12">
        <f>SUM(F4:F33)</f>
        <v>0</v>
      </c>
      <c r="G34" s="12"/>
    </row>
    <row r="35" s="1" customFormat="1" ht="22.2" customHeight="1" spans="2:7">
      <c r="B35" s="24" t="s">
        <v>63</v>
      </c>
      <c r="C35" s="24"/>
      <c r="D35" s="24"/>
      <c r="E35" s="24"/>
      <c r="F35" s="24"/>
      <c r="G35" s="24"/>
    </row>
    <row r="36" ht="22.2" customHeight="1" spans="2:7">
      <c r="B36" s="24" t="s">
        <v>64</v>
      </c>
      <c r="C36" s="24"/>
      <c r="D36" s="24"/>
      <c r="E36" s="24"/>
      <c r="F36" s="24"/>
      <c r="G36" s="24"/>
    </row>
    <row r="37" ht="22.2" customHeight="1" spans="2:7">
      <c r="B37" s="24" t="s">
        <v>65</v>
      </c>
      <c r="C37" s="24"/>
      <c r="D37" s="24"/>
      <c r="E37" s="24"/>
      <c r="F37" s="24"/>
      <c r="G37" s="24"/>
    </row>
    <row r="38" ht="22.2" customHeight="1" spans="2:7">
      <c r="B38" s="24" t="s">
        <v>66</v>
      </c>
      <c r="C38" s="24"/>
      <c r="D38" s="24"/>
      <c r="E38" s="24"/>
      <c r="F38" s="24"/>
      <c r="G38" s="24"/>
    </row>
    <row r="39" ht="22.2" customHeight="1" spans="2:7">
      <c r="B39" s="24" t="s">
        <v>67</v>
      </c>
      <c r="C39" s="24"/>
      <c r="D39" s="24"/>
      <c r="E39" s="24"/>
      <c r="F39" s="24"/>
      <c r="G39" s="24"/>
    </row>
    <row r="40" ht="22.2" customHeight="1"/>
  </sheetData>
  <mergeCells count="8">
    <mergeCell ref="A1:G1"/>
    <mergeCell ref="A34:B34"/>
    <mergeCell ref="B35:G35"/>
    <mergeCell ref="B36:G36"/>
    <mergeCell ref="B37:G37"/>
    <mergeCell ref="B38:G38"/>
    <mergeCell ref="B39:G39"/>
    <mergeCell ref="G27:G33"/>
  </mergeCells>
  <pageMargins left="0.7" right="0.7" top="0.75" bottom="0.75" header="0.3" footer="0.3"/>
  <pageSetup paperSize="9" scale="6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土方清单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12594</dc:creator>
  <cp:lastModifiedBy>HUAWEI</cp:lastModifiedBy>
  <dcterms:created xsi:type="dcterms:W3CDTF">2015-06-05T18:19:00Z</dcterms:created>
  <cp:lastPrinted>2020-04-02T03:48:00Z</cp:lastPrinted>
  <dcterms:modified xsi:type="dcterms:W3CDTF">2023-02-22T08:24:29Z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1CB1961DB08C4440900C5A82C8329788</vt:lpwstr>
  </property>
  <property fmtid="{D5CDD505-2E9C-101B-9397-08002B2CF9AE}" pid="3" name="KSOProductBuildVer">
    <vt:lpwstr>2052-11.1.0.12980</vt:lpwstr>
  </property>
</Properties>
</file>