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527"/>
  </bookViews>
  <sheets>
    <sheet name="道路工程招标清单" sheetId="2" r:id="rId1"/>
  </sheets>
  <definedNames>
    <definedName name="_xlnm.Print_Area" localSheetId="0">道路工程招标清单!$A$1:$I$49</definedName>
  </definedNames>
  <calcPr calcId="144525"/>
</workbook>
</file>

<file path=xl/sharedStrings.xml><?xml version="1.0" encoding="utf-8"?>
<sst xmlns="http://schemas.openxmlformats.org/spreadsheetml/2006/main" count="130" uniqueCount="75">
  <si>
    <t>石景山区衙门口十号路（衙门口北路~衙门口一号路）道路工程劳务招标清单</t>
  </si>
  <si>
    <t>工程名称：道路工程</t>
  </si>
  <si>
    <t>序号</t>
  </si>
  <si>
    <t>项目名称</t>
  </si>
  <si>
    <t>子目特征描述</t>
  </si>
  <si>
    <t>计量单位</t>
  </si>
  <si>
    <t>工程量</t>
  </si>
  <si>
    <t>金额（元）</t>
  </si>
  <si>
    <t>综合单价</t>
  </si>
  <si>
    <t>合价</t>
  </si>
  <si>
    <t>其中：税金</t>
  </si>
  <si>
    <t>备注</t>
  </si>
  <si>
    <t>道路及附属工程</t>
  </si>
  <si>
    <t>路缘石</t>
  </si>
  <si>
    <t>1、类型：甲3L立缘石
2、包含内容详见备注</t>
  </si>
  <si>
    <t>m</t>
  </si>
  <si>
    <t>包含人工挖槽清底、基础砼浇筑及模板安拆、砂浆拌合、路缘石或步道砖安砌、勾缝或扫缝、现场清理等满足技术及验收要求，中小型机具、二次搬运费用、辅料费用、安全文明施工费用及管理费、利润、税金等除路缘石、步道砖、砼主材外全部工作内容。承包单价含不可预见费用，计量按实际完成长度计算。</t>
  </si>
  <si>
    <t>1、类型：乙1立缘石
2、包含内容详见备注</t>
  </si>
  <si>
    <t>1、类型：乙2立缘石
2、包含内容详见备注</t>
  </si>
  <si>
    <t>树池</t>
  </si>
  <si>
    <t>1、类型：1.5*1.5树池边框
2、包含内容详见备注</t>
  </si>
  <si>
    <t>座</t>
  </si>
  <si>
    <t>步道砖</t>
  </si>
  <si>
    <t>1、类型：透水步道砖及盲道砖
2、包含内容详见备注</t>
  </si>
  <si>
    <t>m2</t>
  </si>
  <si>
    <t>检查井加固</t>
  </si>
  <si>
    <t>1.检查井井周采用钢筋混凝土加固，加固范围为井筒侧壁外50cm。
2.具体要求详见施工图纸</t>
  </si>
  <si>
    <t>包含人工凿除道路结构及清底、拆除或调整井筒高度，钢筋加工及绑扎、加固砼浇筑及模板安拆、井盖安拆等满足技术及验收要求，中小型机具、二次搬运费用、辅料费用、安全文明施工费用及管理费、利润、税金等除井盖、钢筋、砼主材外全部工作内容。承包单价含不可预见费用，计量按实际完成以座计算。</t>
  </si>
  <si>
    <t>临时围挡搭设</t>
  </si>
  <si>
    <t>1.临时围挡搭设；</t>
  </si>
  <si>
    <t>包含围挡搭、拆及脚手架租赁等全部工作内容及一切费用综合报价。</t>
  </si>
  <si>
    <t>临时围挡拆除</t>
  </si>
  <si>
    <t>1.临时围挡拆除；</t>
  </si>
  <si>
    <t>双篦雨水口</t>
  </si>
  <si>
    <t>1.雨水口规格型号：双篦雨水口 H=1m
2.参考图集：16S518</t>
  </si>
  <si>
    <t>除铸铁篦子主材外全部工作内容及安全文明施工费用。承包单价含不可预见费用。</t>
  </si>
  <si>
    <t>四篦雨水口</t>
  </si>
  <si>
    <t>1.雨水口规格型号：四篦雨水口 H=1m
2.参考图集：16S518</t>
  </si>
  <si>
    <t>本页小计</t>
  </si>
  <si>
    <t>雨水口支管</t>
  </si>
  <si>
    <t>1.规格、材质:D300Ⅱ级钢筋混凝土管
2.垫层、基础材质及厚度:C15混凝土360°满包回填至路床顶面</t>
  </si>
  <si>
    <t>包含砂基材料、二次搬运等，除挖土方及管道主材外完成该工作的全部内容及安全文明施工费用。承包单价含管理费、利润、税金及不可预见费用。</t>
  </si>
  <si>
    <t>零星用工</t>
  </si>
  <si>
    <t>综合用工</t>
  </si>
  <si>
    <t>工日</t>
  </si>
  <si>
    <t>零星项目用工，承包单价含管理费、利润、税金及不可预见费用。</t>
  </si>
  <si>
    <t>雨水管道</t>
  </si>
  <si>
    <t>D500钢筋混凝土承插口管道（Ⅱ级）</t>
  </si>
  <si>
    <t>1.规格、材质:D500钢筋混凝土承插口管（Ⅱ级）
2.垫层、基础材质及厚度:180°砂基础，参考图集06MS201-1，接口方式:柔性接口；
3.回填至管顶50cm</t>
  </si>
  <si>
    <t>含人工配合机械挖槽、检底钎探，管顶50CM以下回填土，倒运、填筑、夯实，人工做管基基础(含材料）、下管稳管、管道安装、橡胶圈接口、闭水试验、辅料、生产工具、中小型机具、周转材料、二次搬运费等，除管材及土方开挖外全部工作内容及安全文明施工费用、管理费、利润税金等一切费用。承包单价含不可预见费用，计量按管道净长度计算。</t>
  </si>
  <si>
    <t>D600钢筋混凝土承插口管道（Ⅱ级）</t>
  </si>
  <si>
    <t>1.规格、材质:D600钢筋混凝土承插口管（Ⅱ级）
2.垫层、基础材质及厚度:180°砂基础，参考图集06MS201-1，接口方式:柔性接口；
3.回填至管顶50cm</t>
  </si>
  <si>
    <t>D1000钢筋混凝土企口管（Ⅱ级）</t>
  </si>
  <si>
    <t>1.规格、材质:D1000钢筋混凝土企口管（Ⅱ级）
2.垫层、基础材质及厚度:180°砂基础，参考图集06MS201-1，接口方式:柔性接口；
3.回填至管顶50cm</t>
  </si>
  <si>
    <t>D1200钢筋混凝土企口管（Ⅱ级）</t>
  </si>
  <si>
    <t>1.规格、材质:D1200钢筋混凝土企口管（Ⅱ级）
2.垫层、基础材质及厚度:180°砂基础，参考图集06MS201-1，接口方式:柔性接口；
3.回填至管顶50cm</t>
  </si>
  <si>
    <t>D1400钢筋混凝土企口管（Ⅱ级）</t>
  </si>
  <si>
    <t>1.规格、材质:D1400钢筋混凝土企口管（Ⅱ级）
2.垫层、基础材质及厚度:180°砂基础，参考图集06MS201-1，接口方式:柔性接口；
3.回填至管顶50cm</t>
  </si>
  <si>
    <t>D1800钢筋混凝土企口管（Ⅱ级）</t>
  </si>
  <si>
    <t>1.规格、材质:D1800钢筋混凝土企口管（Ⅱ级）
2.垫层、基础材质及厚度:180°砂基础，参考图集06MS201-1，接口方式:柔性接口；
3.回填至管顶50cm</t>
  </si>
  <si>
    <t>雨水附属构筑物</t>
  </si>
  <si>
    <t>管道检查井--钢筋混凝土检查井</t>
  </si>
  <si>
    <t>1.管径D500圆形检查井
2.参考图集:20S515-29
3.井盖、井圈材质及规格:Φ800球墨铸铁双层井盖
4.其他：井筒、井周处理、模板及脚手架综合考虑</t>
  </si>
  <si>
    <t>包含井室模板安拆、混凝土浇筑、钢筋加工及绑扎、盖板安装、井筒井盖安装及盖板顶50cm以内的土方回填、中小型机具、二次搬运费用、辅料费用、安全文明施工费用及管理费、利润、税金等除钢筋及砼、盖板、井盖等主材外全部工作内容。承包单价含不可预见费用。</t>
  </si>
  <si>
    <t>1.管径D600圆形检查井
2.参考图集:20S515-29
3.井盖、井圈材质及规格:Φ800球墨铸铁双层井盖
4.其他：井筒、井周处理、模板及脚手架综合考虑</t>
  </si>
  <si>
    <t>1.管径D1000圆形检查井
2.参考图集:20S515-29
3.井盖、井圈材质及规格:Φ800球墨铸铁双层井盖
4.其他：井筒、井周处理、模板及脚手架综合考虑</t>
  </si>
  <si>
    <t>1.管径D1200矩形直线检查井
2.参考图集:20S515-39
3.井盖、井圈材质及规格:Φ800球墨铸铁双层井盖
4.其他：井筒、井周处理、模板及脚手架综合考虑</t>
  </si>
  <si>
    <t>1.管径D1000四通检查井
2.参考图集:20S515-143
3.井盖、井圈材质及规格:Φ800球墨铸铁双层井盖
4.其他：井筒、井周处理、模板及脚手架综合考虑</t>
  </si>
  <si>
    <t>1.管径D1400
2.参考施工图纸
3.井盖、井圈材质及规格:Φ800球墨铸铁双层井盖
4.其他：井筒、井周处理、模板及脚手架综合考虑</t>
  </si>
  <si>
    <t>1.管径D1400三通井
2.参考施工图纸
3.井盖、井圈材质及规格:Φ800球墨铸铁双层井盖
4.其他：井筒、井周处理、模板及脚手架综合考虑</t>
  </si>
  <si>
    <t>安全文明施工费</t>
  </si>
  <si>
    <t>费率1.5%</t>
  </si>
  <si>
    <t>项</t>
  </si>
  <si>
    <t>承包单价含管理费、利润、税金及不可预见费用。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</si>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</sst>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5">
    <font>
      <sz val="9"/>
      <color theme="1"/>
      <name val="??"/>
      <charset val="134"/>
      <scheme val="minor"/>
    </font>
    <font>
      <sz val="14"/>
      <color theme="1"/>
      <name val="??"/>
      <charset val="134"/>
      <scheme val="minor"/>
    </font>
    <font>
      <b/>
      <sz val="14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11"/>
      <color theme="1"/>
      <name val="??"/>
      <charset val="134"/>
      <scheme val="minor"/>
    </font>
    <font>
      <sz val="11"/>
      <color theme="1"/>
      <name val="??"/>
      <charset val="0"/>
      <scheme val="minor"/>
    </font>
    <font>
      <sz val="11"/>
      <color rgb="FF3F3F76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theme="0"/>
      <name val="??"/>
      <charset val="0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b/>
      <sz val="11"/>
      <color theme="3"/>
      <name val="??"/>
      <charset val="134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6500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9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10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13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20" fillId="13" borderId="14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0" fillId="0" borderId="0"/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0" fillId="0" borderId="0"/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0" fillId="0" borderId="0"/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/>
  </cellStyleXfs>
  <cellXfs count="34">
    <xf numFmtId="0" fontId="0" fillId="0" borderId="0" xfId="0" applyAlignment="1"/>
    <xf numFmtId="0" fontId="1" fillId="0" borderId="0" xfId="0" applyFont="1" applyAlignment="1"/>
    <xf numFmtId="0" fontId="0" fillId="0" borderId="0" xfId="0" applyAlignment="1">
      <alignment horizontal="center"/>
    </xf>
    <xf numFmtId="0" fontId="2" fillId="2" borderId="0" xfId="52" applyFont="1" applyFill="1" applyAlignment="1">
      <alignment horizontal="center" vertical="center" wrapText="1"/>
    </xf>
    <xf numFmtId="0" fontId="3" fillId="2" borderId="0" xfId="52" applyFont="1" applyFill="1" applyAlignment="1">
      <alignment vertical="center" wrapText="1"/>
    </xf>
    <xf numFmtId="0" fontId="3" fillId="2" borderId="0" xfId="52" applyFont="1" applyFill="1" applyAlignment="1">
      <alignment horizontal="center" vertical="center" wrapText="1"/>
    </xf>
    <xf numFmtId="0" fontId="3" fillId="2" borderId="1" xfId="52" applyFont="1" applyFill="1" applyBorder="1" applyAlignment="1">
      <alignment horizontal="center" vertical="center" wrapText="1"/>
    </xf>
    <xf numFmtId="0" fontId="4" fillId="2" borderId="1" xfId="52" applyFont="1" applyFill="1" applyBorder="1" applyAlignment="1">
      <alignment horizontal="center" vertical="center" wrapText="1"/>
    </xf>
    <xf numFmtId="0" fontId="3" fillId="2" borderId="1" xfId="52" applyFont="1" applyFill="1" applyBorder="1" applyAlignment="1">
      <alignment horizontal="left" vertical="center" wrapText="1"/>
    </xf>
    <xf numFmtId="176" fontId="3" fillId="2" borderId="1" xfId="52" applyNumberFormat="1" applyFont="1" applyFill="1" applyBorder="1" applyAlignment="1">
      <alignment horizontal="center" vertical="center" wrapText="1"/>
    </xf>
    <xf numFmtId="0" fontId="3" fillId="2" borderId="1" xfId="42" applyFont="1" applyFill="1" applyBorder="1" applyAlignment="1">
      <alignment horizontal="center" vertical="center" wrapText="1"/>
    </xf>
    <xf numFmtId="177" fontId="3" fillId="2" borderId="1" xfId="49" applyNumberFormat="1" applyFont="1" applyFill="1" applyBorder="1" applyAlignment="1">
      <alignment horizontal="center" vertical="center" wrapText="1"/>
    </xf>
    <xf numFmtId="176" fontId="3" fillId="2" borderId="1" xfId="52" applyNumberFormat="1" applyFont="1" applyFill="1" applyBorder="1" applyAlignment="1">
      <alignment horizontal="right" vertical="center" wrapText="1"/>
    </xf>
    <xf numFmtId="0" fontId="3" fillId="2" borderId="2" xfId="52" applyFont="1" applyFill="1" applyBorder="1" applyAlignment="1">
      <alignment horizontal="center" vertical="center" wrapText="1"/>
    </xf>
    <xf numFmtId="0" fontId="3" fillId="2" borderId="3" xfId="52" applyFont="1" applyFill="1" applyBorder="1" applyAlignment="1">
      <alignment horizontal="center" vertical="center" wrapText="1"/>
    </xf>
    <xf numFmtId="0" fontId="3" fillId="2" borderId="1" xfId="52" applyFont="1" applyFill="1" applyBorder="1" applyAlignment="1">
      <alignment vertical="center" wrapText="1"/>
    </xf>
    <xf numFmtId="177" fontId="3" fillId="2" borderId="1" xfId="52" applyNumberFormat="1" applyFont="1" applyFill="1" applyBorder="1" applyAlignment="1">
      <alignment vertical="center" wrapText="1"/>
    </xf>
    <xf numFmtId="176" fontId="3" fillId="2" borderId="1" xfId="52" applyNumberFormat="1" applyFont="1" applyFill="1" applyBorder="1" applyAlignment="1">
      <alignment vertical="center" wrapText="1"/>
    </xf>
    <xf numFmtId="177" fontId="3" fillId="2" borderId="1" xfId="52" applyNumberFormat="1" applyFont="1" applyFill="1" applyBorder="1" applyAlignment="1">
      <alignment horizontal="center" vertical="center" wrapText="1"/>
    </xf>
    <xf numFmtId="0" fontId="3" fillId="2" borderId="1" xfId="45" applyFont="1" applyFill="1" applyBorder="1" applyAlignment="1">
      <alignment horizontal="center" vertical="center" wrapText="1"/>
    </xf>
    <xf numFmtId="176" fontId="3" fillId="2" borderId="1" xfId="49" applyNumberFormat="1" applyFont="1" applyFill="1" applyBorder="1" applyAlignment="1">
      <alignment horizontal="center" vertical="center" wrapText="1"/>
    </xf>
    <xf numFmtId="0" fontId="4" fillId="2" borderId="1" xfId="52" applyFont="1" applyFill="1" applyBorder="1" applyAlignment="1">
      <alignment vertical="center" wrapText="1"/>
    </xf>
    <xf numFmtId="177" fontId="3" fillId="2" borderId="1" xfId="49" applyNumberFormat="1" applyFont="1" applyFill="1" applyBorder="1" applyAlignment="1">
      <alignment vertical="center" wrapText="1"/>
    </xf>
    <xf numFmtId="0" fontId="3" fillId="2" borderId="0" xfId="52" applyFont="1" applyFill="1" applyAlignment="1">
      <alignment horizontal="right" vertical="center" wrapText="1"/>
    </xf>
    <xf numFmtId="0" fontId="3" fillId="0" borderId="4" xfId="0" applyNumberFormat="1" applyFont="1" applyFill="1" applyBorder="1" applyAlignment="1">
      <alignment horizontal="left" vertical="center" wrapText="1"/>
    </xf>
    <xf numFmtId="0" fontId="3" fillId="0" borderId="5" xfId="0" applyNumberFormat="1" applyFont="1" applyFill="1" applyBorder="1" applyAlignment="1">
      <alignment horizontal="left" vertical="center" wrapText="1"/>
    </xf>
    <xf numFmtId="0" fontId="3" fillId="0" borderId="6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2" borderId="7" xfId="52" applyFont="1" applyFill="1" applyBorder="1" applyAlignment="1">
      <alignment horizontal="left" vertical="center" wrapText="1"/>
    </xf>
    <xf numFmtId="0" fontId="3" fillId="2" borderId="8" xfId="52" applyFont="1" applyFill="1" applyBorder="1" applyAlignment="1">
      <alignment horizontal="left" vertical="center" wrapText="1"/>
    </xf>
    <xf numFmtId="0" fontId="3" fillId="2" borderId="1" xfId="52" applyFont="1" applyFill="1" applyBorder="1" applyAlignment="1">
      <alignment horizontal="right" vertical="center" wrapText="1"/>
    </xf>
    <xf numFmtId="0" fontId="3" fillId="2" borderId="4" xfId="52" applyFont="1" applyFill="1" applyBorder="1" applyAlignment="1">
      <alignment horizontal="center" vertical="center" wrapText="1"/>
    </xf>
    <xf numFmtId="0" fontId="3" fillId="2" borderId="5" xfId="52" applyFont="1" applyFill="1" applyBorder="1" applyAlignment="1">
      <alignment horizontal="center" vertical="center" wrapText="1"/>
    </xf>
    <xf numFmtId="0" fontId="3" fillId="2" borderId="6" xfId="52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Normal 2" xfId="42"/>
    <cellStyle name="40% - 强调文字颜色 4" xfId="43" builtinId="43"/>
    <cellStyle name="强调文字颜色 5" xfId="44" builtinId="45"/>
    <cellStyle name="Normal 3" xfId="45"/>
    <cellStyle name="40% - 强调文字颜色 5" xfId="46" builtinId="47"/>
    <cellStyle name="60% - 强调文字颜色 5" xfId="47" builtinId="48"/>
    <cellStyle name="强调文字颜色 6" xfId="48" builtinId="49"/>
    <cellStyle name="Normal 4" xfId="49"/>
    <cellStyle name="40% - 强调文字颜色 6" xfId="50" builtinId="51"/>
    <cellStyle name="60% - 强调文字颜色 6" xfId="51" builtinId="52"/>
    <cellStyle name="Normal" xf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9"/>
  <sheetViews>
    <sheetView showGridLines="0" tabSelected="1" view="pageBreakPreview" zoomScaleNormal="100" workbookViewId="0">
      <selection activeCell="I53" sqref="I53"/>
    </sheetView>
  </sheetViews>
  <sheetFormatPr defaultColWidth="9" defaultRowHeight="12"/>
  <cols>
    <col min="1" max="1" width="4.71428571428571" customWidth="1"/>
    <col min="2" max="2" width="30.8571428571429" customWidth="1"/>
    <col min="3" max="3" width="41.8571428571429" customWidth="1"/>
    <col min="4" max="4" width="5.85714285714286" customWidth="1"/>
    <col min="5" max="5" width="11.7142857142857" customWidth="1"/>
    <col min="6" max="6" width="11.7142857142857" style="2" customWidth="1"/>
    <col min="7" max="8" width="11.7142857142857" customWidth="1"/>
    <col min="9" max="9" width="22.1428571428571" customWidth="1"/>
  </cols>
  <sheetData>
    <row r="1" s="1" customFormat="1" ht="24.9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4.95" customHeight="1" spans="1:9">
      <c r="A2" s="4" t="s">
        <v>1</v>
      </c>
      <c r="B2" s="4"/>
      <c r="C2" s="4"/>
      <c r="D2" s="4"/>
      <c r="E2" s="4"/>
      <c r="F2" s="5"/>
      <c r="G2" s="4"/>
      <c r="H2" s="4"/>
      <c r="I2" s="23"/>
    </row>
    <row r="3" ht="18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/>
      <c r="H3" s="6"/>
      <c r="I3" s="6"/>
    </row>
    <row r="4" ht="18" customHeight="1" spans="1:9">
      <c r="A4" s="6"/>
      <c r="B4" s="6"/>
      <c r="C4" s="6"/>
      <c r="D4" s="6"/>
      <c r="E4" s="6"/>
      <c r="F4" s="6" t="s">
        <v>8</v>
      </c>
      <c r="G4" s="6" t="s">
        <v>9</v>
      </c>
      <c r="H4" s="6" t="s">
        <v>10</v>
      </c>
      <c r="I4" s="6" t="s">
        <v>11</v>
      </c>
    </row>
    <row r="5" ht="24.95" customHeight="1" spans="1:9">
      <c r="A5" s="6">
        <v>1</v>
      </c>
      <c r="B5" s="7" t="s">
        <v>12</v>
      </c>
      <c r="C5" s="8"/>
      <c r="D5" s="8"/>
      <c r="E5" s="8"/>
      <c r="F5" s="6"/>
      <c r="G5" s="8"/>
      <c r="H5" s="8"/>
      <c r="I5" s="8"/>
    </row>
    <row r="6" ht="32.1" customHeight="1" spans="1:9">
      <c r="A6" s="6">
        <v>2</v>
      </c>
      <c r="B6" s="8" t="s">
        <v>13</v>
      </c>
      <c r="C6" s="8" t="s">
        <v>14</v>
      </c>
      <c r="D6" s="6" t="s">
        <v>15</v>
      </c>
      <c r="E6" s="9">
        <v>1800</v>
      </c>
      <c r="F6" s="10"/>
      <c r="G6" s="11">
        <f t="shared" ref="G6:G15" si="0">F6*E6</f>
        <v>0</v>
      </c>
      <c r="H6" s="12">
        <f t="shared" ref="H6:H15" si="1">G6/1.03*0.03</f>
        <v>0</v>
      </c>
      <c r="I6" s="24" t="s">
        <v>16</v>
      </c>
    </row>
    <row r="7" ht="32.1" customHeight="1" spans="1:9">
      <c r="A7" s="6">
        <v>3</v>
      </c>
      <c r="B7" s="8" t="s">
        <v>13</v>
      </c>
      <c r="C7" s="8" t="s">
        <v>17</v>
      </c>
      <c r="D7" s="6" t="s">
        <v>15</v>
      </c>
      <c r="E7" s="9">
        <v>2700</v>
      </c>
      <c r="F7" s="10"/>
      <c r="G7" s="11">
        <f t="shared" si="0"/>
        <v>0</v>
      </c>
      <c r="H7" s="12">
        <f t="shared" si="1"/>
        <v>0</v>
      </c>
      <c r="I7" s="25"/>
    </row>
    <row r="8" ht="32.1" customHeight="1" spans="1:9">
      <c r="A8" s="6">
        <v>4</v>
      </c>
      <c r="B8" s="8" t="s">
        <v>13</v>
      </c>
      <c r="C8" s="8" t="s">
        <v>18</v>
      </c>
      <c r="D8" s="6" t="s">
        <v>15</v>
      </c>
      <c r="E8" s="9">
        <v>2700</v>
      </c>
      <c r="F8" s="10"/>
      <c r="G8" s="11">
        <f t="shared" si="0"/>
        <v>0</v>
      </c>
      <c r="H8" s="12">
        <f t="shared" si="1"/>
        <v>0</v>
      </c>
      <c r="I8" s="25"/>
    </row>
    <row r="9" ht="32.1" customHeight="1" spans="1:9">
      <c r="A9" s="6">
        <v>5</v>
      </c>
      <c r="B9" s="8" t="s">
        <v>19</v>
      </c>
      <c r="C9" s="8" t="s">
        <v>20</v>
      </c>
      <c r="D9" s="6" t="s">
        <v>21</v>
      </c>
      <c r="E9" s="9">
        <v>90</v>
      </c>
      <c r="F9" s="10"/>
      <c r="G9" s="11">
        <f t="shared" si="0"/>
        <v>0</v>
      </c>
      <c r="H9" s="12">
        <f t="shared" si="1"/>
        <v>0</v>
      </c>
      <c r="I9" s="25"/>
    </row>
    <row r="10" ht="32.1" customHeight="1" spans="1:9">
      <c r="A10" s="6">
        <v>6</v>
      </c>
      <c r="B10" s="8" t="s">
        <v>22</v>
      </c>
      <c r="C10" s="8" t="s">
        <v>23</v>
      </c>
      <c r="D10" s="6" t="s">
        <v>24</v>
      </c>
      <c r="E10" s="6">
        <v>6700</v>
      </c>
      <c r="F10" s="6"/>
      <c r="G10" s="11">
        <f t="shared" si="0"/>
        <v>0</v>
      </c>
      <c r="H10" s="12">
        <f t="shared" si="1"/>
        <v>0</v>
      </c>
      <c r="I10" s="26"/>
    </row>
    <row r="11" ht="135" spans="1:9">
      <c r="A11" s="6">
        <v>7</v>
      </c>
      <c r="B11" s="8" t="s">
        <v>25</v>
      </c>
      <c r="C11" s="8" t="s">
        <v>26</v>
      </c>
      <c r="D11" s="6" t="s">
        <v>21</v>
      </c>
      <c r="E11" s="9">
        <v>162</v>
      </c>
      <c r="F11" s="10"/>
      <c r="G11" s="11">
        <f t="shared" si="0"/>
        <v>0</v>
      </c>
      <c r="H11" s="12">
        <f t="shared" si="1"/>
        <v>0</v>
      </c>
      <c r="I11" s="27" t="s">
        <v>27</v>
      </c>
    </row>
    <row r="12" ht="30" customHeight="1" spans="1:9">
      <c r="A12" s="6">
        <v>8</v>
      </c>
      <c r="B12" s="8" t="s">
        <v>28</v>
      </c>
      <c r="C12" s="8" t="s">
        <v>29</v>
      </c>
      <c r="D12" s="6" t="s">
        <v>15</v>
      </c>
      <c r="E12" s="9"/>
      <c r="F12" s="10"/>
      <c r="G12" s="11">
        <f t="shared" si="0"/>
        <v>0</v>
      </c>
      <c r="H12" s="12">
        <f t="shared" si="1"/>
        <v>0</v>
      </c>
      <c r="I12" s="24" t="s">
        <v>30</v>
      </c>
    </row>
    <row r="13" ht="30" customHeight="1" spans="1:9">
      <c r="A13" s="6">
        <v>9</v>
      </c>
      <c r="B13" s="8" t="s">
        <v>31</v>
      </c>
      <c r="C13" s="8" t="s">
        <v>32</v>
      </c>
      <c r="D13" s="6" t="s">
        <v>15</v>
      </c>
      <c r="E13" s="9"/>
      <c r="F13" s="10"/>
      <c r="G13" s="11">
        <f t="shared" si="0"/>
        <v>0</v>
      </c>
      <c r="H13" s="12">
        <f t="shared" si="1"/>
        <v>0</v>
      </c>
      <c r="I13" s="26"/>
    </row>
    <row r="14" ht="30" customHeight="1" spans="1:9">
      <c r="A14" s="6">
        <v>11</v>
      </c>
      <c r="B14" s="8" t="s">
        <v>33</v>
      </c>
      <c r="C14" s="8" t="s">
        <v>34</v>
      </c>
      <c r="D14" s="6" t="s">
        <v>21</v>
      </c>
      <c r="E14" s="9">
        <v>61</v>
      </c>
      <c r="F14" s="10"/>
      <c r="G14" s="11">
        <f t="shared" si="0"/>
        <v>0</v>
      </c>
      <c r="H14" s="12">
        <f t="shared" si="1"/>
        <v>0</v>
      </c>
      <c r="I14" s="28" t="s">
        <v>35</v>
      </c>
    </row>
    <row r="15" ht="30" customHeight="1" spans="1:9">
      <c r="A15" s="6">
        <v>12</v>
      </c>
      <c r="B15" s="8" t="s">
        <v>36</v>
      </c>
      <c r="C15" s="8" t="s">
        <v>37</v>
      </c>
      <c r="D15" s="6" t="s">
        <v>21</v>
      </c>
      <c r="E15" s="9">
        <v>17</v>
      </c>
      <c r="F15" s="10"/>
      <c r="G15" s="11">
        <f t="shared" si="0"/>
        <v>0</v>
      </c>
      <c r="H15" s="12">
        <f t="shared" si="1"/>
        <v>0</v>
      </c>
      <c r="I15" s="29"/>
    </row>
    <row r="16" ht="24.95" customHeight="1" spans="1:9">
      <c r="A16" s="13" t="s">
        <v>38</v>
      </c>
      <c r="B16" s="14"/>
      <c r="C16" s="15"/>
      <c r="D16" s="15"/>
      <c r="E16" s="15"/>
      <c r="F16" s="6"/>
      <c r="G16" s="16">
        <f>SUM(G6:G15)</f>
        <v>0</v>
      </c>
      <c r="H16" s="17">
        <f>SUM(H6:H15)</f>
        <v>0</v>
      </c>
      <c r="I16" s="30"/>
    </row>
    <row r="17" s="1" customFormat="1" ht="24.95" customHeight="1" spans="1:9">
      <c r="A17" s="3" t="s">
        <v>0</v>
      </c>
      <c r="B17" s="3"/>
      <c r="C17" s="3"/>
      <c r="D17" s="3"/>
      <c r="E17" s="3"/>
      <c r="F17" s="3"/>
      <c r="G17" s="3"/>
      <c r="H17" s="3"/>
      <c r="I17" s="3"/>
    </row>
    <row r="18" ht="24.95" customHeight="1" spans="1:9">
      <c r="A18" s="4" t="s">
        <v>1</v>
      </c>
      <c r="B18" s="4"/>
      <c r="C18" s="4"/>
      <c r="D18" s="4"/>
      <c r="E18" s="4"/>
      <c r="F18" s="5"/>
      <c r="G18" s="4"/>
      <c r="H18" s="4"/>
      <c r="I18" s="23"/>
    </row>
    <row r="19" ht="18" customHeight="1" spans="1:9">
      <c r="A19" s="6" t="s">
        <v>2</v>
      </c>
      <c r="B19" s="6" t="s">
        <v>3</v>
      </c>
      <c r="C19" s="6" t="s">
        <v>4</v>
      </c>
      <c r="D19" s="6" t="s">
        <v>5</v>
      </c>
      <c r="E19" s="6" t="s">
        <v>6</v>
      </c>
      <c r="F19" s="6" t="s">
        <v>7</v>
      </c>
      <c r="G19" s="6"/>
      <c r="H19" s="6"/>
      <c r="I19" s="6"/>
    </row>
    <row r="20" ht="18" customHeight="1" spans="1:9">
      <c r="A20" s="6"/>
      <c r="B20" s="6"/>
      <c r="C20" s="6"/>
      <c r="D20" s="6"/>
      <c r="E20" s="6"/>
      <c r="F20" s="6" t="s">
        <v>8</v>
      </c>
      <c r="G20" s="6" t="s">
        <v>9</v>
      </c>
      <c r="H20" s="6" t="s">
        <v>10</v>
      </c>
      <c r="I20" s="6" t="s">
        <v>11</v>
      </c>
    </row>
    <row r="21" ht="67.5" spans="1:9">
      <c r="A21" s="6">
        <v>10</v>
      </c>
      <c r="B21" s="8" t="s">
        <v>39</v>
      </c>
      <c r="C21" s="8" t="s">
        <v>40</v>
      </c>
      <c r="D21" s="6" t="s">
        <v>15</v>
      </c>
      <c r="E21" s="9">
        <v>900</v>
      </c>
      <c r="F21" s="10"/>
      <c r="G21" s="11">
        <f t="shared" ref="G21:G29" si="2">F21*E21</f>
        <v>0</v>
      </c>
      <c r="H21" s="12">
        <f t="shared" ref="H21:H29" si="3">G21/1.03*0.03</f>
        <v>0</v>
      </c>
      <c r="I21" s="27" t="s">
        <v>41</v>
      </c>
    </row>
    <row r="22" ht="33.75" spans="1:9">
      <c r="A22" s="6">
        <v>11</v>
      </c>
      <c r="B22" s="8" t="s">
        <v>42</v>
      </c>
      <c r="C22" s="8" t="s">
        <v>43</v>
      </c>
      <c r="D22" s="6" t="s">
        <v>44</v>
      </c>
      <c r="E22" s="9"/>
      <c r="F22" s="10"/>
      <c r="G22" s="11">
        <f t="shared" si="2"/>
        <v>0</v>
      </c>
      <c r="H22" s="12">
        <f t="shared" si="3"/>
        <v>0</v>
      </c>
      <c r="I22" s="27" t="s">
        <v>45</v>
      </c>
    </row>
    <row r="23" ht="32.1" customHeight="1" spans="1:9">
      <c r="A23" s="6">
        <v>12</v>
      </c>
      <c r="B23" s="7" t="s">
        <v>46</v>
      </c>
      <c r="C23" s="6"/>
      <c r="D23" s="6"/>
      <c r="E23" s="6"/>
      <c r="F23" s="6"/>
      <c r="G23" s="18"/>
      <c r="H23" s="6"/>
      <c r="I23" s="6"/>
    </row>
    <row r="24" ht="45" spans="1:9">
      <c r="A24" s="6">
        <v>13</v>
      </c>
      <c r="B24" s="8" t="s">
        <v>47</v>
      </c>
      <c r="C24" s="8" t="s">
        <v>48</v>
      </c>
      <c r="D24" s="6" t="s">
        <v>15</v>
      </c>
      <c r="E24" s="9">
        <v>16.7</v>
      </c>
      <c r="F24" s="10"/>
      <c r="G24" s="11">
        <f t="shared" si="2"/>
        <v>0</v>
      </c>
      <c r="H24" s="12">
        <f t="shared" si="3"/>
        <v>0</v>
      </c>
      <c r="I24" s="31" t="s">
        <v>49</v>
      </c>
    </row>
    <row r="25" ht="45" spans="1:9">
      <c r="A25" s="6">
        <v>14</v>
      </c>
      <c r="B25" s="8" t="s">
        <v>50</v>
      </c>
      <c r="C25" s="8" t="s">
        <v>51</v>
      </c>
      <c r="D25" s="6" t="s">
        <v>15</v>
      </c>
      <c r="E25" s="9">
        <v>144</v>
      </c>
      <c r="F25" s="10"/>
      <c r="G25" s="11">
        <f t="shared" si="2"/>
        <v>0</v>
      </c>
      <c r="H25" s="12">
        <f t="shared" si="3"/>
        <v>0</v>
      </c>
      <c r="I25" s="32"/>
    </row>
    <row r="26" ht="45" spans="1:9">
      <c r="A26" s="6">
        <v>15</v>
      </c>
      <c r="B26" s="8" t="s">
        <v>52</v>
      </c>
      <c r="C26" s="8" t="s">
        <v>53</v>
      </c>
      <c r="D26" s="6" t="s">
        <v>15</v>
      </c>
      <c r="E26" s="9">
        <v>156.7</v>
      </c>
      <c r="F26" s="10"/>
      <c r="G26" s="11">
        <f t="shared" si="2"/>
        <v>0</v>
      </c>
      <c r="H26" s="12">
        <f t="shared" si="3"/>
        <v>0</v>
      </c>
      <c r="I26" s="32"/>
    </row>
    <row r="27" ht="45" spans="1:9">
      <c r="A27" s="6">
        <v>16</v>
      </c>
      <c r="B27" s="8" t="s">
        <v>54</v>
      </c>
      <c r="C27" s="8" t="s">
        <v>55</v>
      </c>
      <c r="D27" s="6" t="s">
        <v>15</v>
      </c>
      <c r="E27" s="9">
        <v>47.5</v>
      </c>
      <c r="F27" s="10"/>
      <c r="G27" s="11">
        <f t="shared" si="2"/>
        <v>0</v>
      </c>
      <c r="H27" s="12">
        <f t="shared" si="3"/>
        <v>0</v>
      </c>
      <c r="I27" s="32"/>
    </row>
    <row r="28" ht="45" spans="1:9">
      <c r="A28" s="6">
        <v>17</v>
      </c>
      <c r="B28" s="8" t="s">
        <v>56</v>
      </c>
      <c r="C28" s="8" t="s">
        <v>57</v>
      </c>
      <c r="D28" s="6" t="s">
        <v>15</v>
      </c>
      <c r="E28" s="9">
        <v>28.2</v>
      </c>
      <c r="F28" s="10"/>
      <c r="G28" s="11">
        <f t="shared" si="2"/>
        <v>0</v>
      </c>
      <c r="H28" s="12">
        <f t="shared" si="3"/>
        <v>0</v>
      </c>
      <c r="I28" s="32"/>
    </row>
    <row r="29" ht="45" spans="1:9">
      <c r="A29" s="6">
        <v>18</v>
      </c>
      <c r="B29" s="8" t="s">
        <v>58</v>
      </c>
      <c r="C29" s="8" t="s">
        <v>59</v>
      </c>
      <c r="D29" s="6" t="s">
        <v>15</v>
      </c>
      <c r="E29" s="9">
        <v>12.8</v>
      </c>
      <c r="F29" s="10"/>
      <c r="G29" s="11">
        <f t="shared" si="2"/>
        <v>0</v>
      </c>
      <c r="H29" s="12">
        <f t="shared" si="3"/>
        <v>0</v>
      </c>
      <c r="I29" s="33"/>
    </row>
    <row r="30" ht="30" customHeight="1" spans="1:9">
      <c r="A30" s="6">
        <v>19</v>
      </c>
      <c r="B30" s="7"/>
      <c r="C30" s="8"/>
      <c r="D30" s="6"/>
      <c r="E30" s="9"/>
      <c r="F30" s="10"/>
      <c r="G30" s="11"/>
      <c r="H30" s="12"/>
      <c r="I30" s="33"/>
    </row>
    <row r="31" ht="30" customHeight="1" spans="1:9">
      <c r="A31" s="6">
        <v>20</v>
      </c>
      <c r="B31" s="8"/>
      <c r="C31" s="8"/>
      <c r="D31" s="6"/>
      <c r="E31" s="9"/>
      <c r="F31" s="19"/>
      <c r="G31" s="11"/>
      <c r="H31" s="12"/>
      <c r="I31" s="33"/>
    </row>
    <row r="32" ht="30" customHeight="1" spans="1:9">
      <c r="A32" s="13" t="s">
        <v>38</v>
      </c>
      <c r="B32" s="14"/>
      <c r="C32" s="8"/>
      <c r="D32" s="6"/>
      <c r="E32" s="9"/>
      <c r="F32" s="10"/>
      <c r="G32" s="16">
        <f>SUM(G21:G31)</f>
        <v>0</v>
      </c>
      <c r="H32" s="17">
        <f>SUM(H21:H31)</f>
        <v>0</v>
      </c>
      <c r="I32" s="27"/>
    </row>
    <row r="33" s="1" customFormat="1" ht="24.95" customHeight="1" spans="1:9">
      <c r="A33" s="3" t="s">
        <v>0</v>
      </c>
      <c r="B33" s="3"/>
      <c r="C33" s="3"/>
      <c r="D33" s="3"/>
      <c r="E33" s="3"/>
      <c r="F33" s="3"/>
      <c r="G33" s="3"/>
      <c r="H33" s="3"/>
      <c r="I33" s="3"/>
    </row>
    <row r="34" ht="24.95" customHeight="1" spans="1:9">
      <c r="A34" s="4" t="s">
        <v>1</v>
      </c>
      <c r="B34" s="4"/>
      <c r="C34" s="4"/>
      <c r="D34" s="4"/>
      <c r="E34" s="4"/>
      <c r="F34" s="5"/>
      <c r="G34" s="4"/>
      <c r="H34" s="4"/>
      <c r="I34" s="23"/>
    </row>
    <row r="35" ht="18" customHeight="1" spans="1:9">
      <c r="A35" s="6" t="s">
        <v>2</v>
      </c>
      <c r="B35" s="6" t="s">
        <v>3</v>
      </c>
      <c r="C35" s="6" t="s">
        <v>4</v>
      </c>
      <c r="D35" s="6" t="s">
        <v>5</v>
      </c>
      <c r="E35" s="6" t="s">
        <v>6</v>
      </c>
      <c r="F35" s="6" t="s">
        <v>7</v>
      </c>
      <c r="G35" s="6"/>
      <c r="H35" s="6"/>
      <c r="I35" s="6"/>
    </row>
    <row r="36" ht="18" customHeight="1" spans="1:9">
      <c r="A36" s="6"/>
      <c r="B36" s="6"/>
      <c r="C36" s="6"/>
      <c r="D36" s="6"/>
      <c r="E36" s="6"/>
      <c r="F36" s="6" t="s">
        <v>8</v>
      </c>
      <c r="G36" s="6" t="s">
        <v>9</v>
      </c>
      <c r="H36" s="6" t="s">
        <v>10</v>
      </c>
      <c r="I36" s="6" t="s">
        <v>11</v>
      </c>
    </row>
    <row r="37" ht="30" customHeight="1" spans="1:9">
      <c r="A37" s="6">
        <v>10</v>
      </c>
      <c r="B37" s="7" t="s">
        <v>60</v>
      </c>
      <c r="C37" s="8"/>
      <c r="D37" s="6"/>
      <c r="E37" s="9"/>
      <c r="F37" s="19"/>
      <c r="G37" s="20"/>
      <c r="H37" s="12"/>
      <c r="I37" s="15"/>
    </row>
    <row r="38" ht="45" spans="1:9">
      <c r="A38" s="6">
        <v>11</v>
      </c>
      <c r="B38" s="8" t="s">
        <v>61</v>
      </c>
      <c r="C38" s="8" t="s">
        <v>62</v>
      </c>
      <c r="D38" s="6" t="s">
        <v>21</v>
      </c>
      <c r="E38" s="9">
        <v>3</v>
      </c>
      <c r="F38" s="19"/>
      <c r="G38" s="11">
        <f t="shared" ref="G38:G45" si="4">F38*E38</f>
        <v>0</v>
      </c>
      <c r="H38" s="12">
        <f t="shared" ref="H38:H45" si="5">G38/1.03*0.03</f>
        <v>0</v>
      </c>
      <c r="I38" s="31" t="s">
        <v>63</v>
      </c>
    </row>
    <row r="39" ht="45" spans="1:9">
      <c r="A39" s="6">
        <v>12</v>
      </c>
      <c r="B39" s="8" t="s">
        <v>61</v>
      </c>
      <c r="C39" s="8" t="s">
        <v>64</v>
      </c>
      <c r="D39" s="6" t="s">
        <v>21</v>
      </c>
      <c r="E39" s="9">
        <v>9</v>
      </c>
      <c r="F39" s="19"/>
      <c r="G39" s="11">
        <f t="shared" si="4"/>
        <v>0</v>
      </c>
      <c r="H39" s="12">
        <f t="shared" si="5"/>
        <v>0</v>
      </c>
      <c r="I39" s="32"/>
    </row>
    <row r="40" ht="32.1" customHeight="1" spans="1:9">
      <c r="A40" s="6">
        <v>13</v>
      </c>
      <c r="B40" s="8" t="s">
        <v>61</v>
      </c>
      <c r="C40" s="8" t="s">
        <v>65</v>
      </c>
      <c r="D40" s="6" t="s">
        <v>21</v>
      </c>
      <c r="E40" s="9">
        <v>8</v>
      </c>
      <c r="F40" s="19"/>
      <c r="G40" s="11">
        <f t="shared" si="4"/>
        <v>0</v>
      </c>
      <c r="H40" s="12">
        <f t="shared" si="5"/>
        <v>0</v>
      </c>
      <c r="I40" s="32"/>
    </row>
    <row r="41" ht="45" spans="1:9">
      <c r="A41" s="6">
        <v>14</v>
      </c>
      <c r="B41" s="8" t="s">
        <v>61</v>
      </c>
      <c r="C41" s="8" t="s">
        <v>66</v>
      </c>
      <c r="D41" s="6" t="s">
        <v>21</v>
      </c>
      <c r="E41" s="9">
        <v>4</v>
      </c>
      <c r="F41" s="19"/>
      <c r="G41" s="11">
        <f t="shared" si="4"/>
        <v>0</v>
      </c>
      <c r="H41" s="12">
        <f t="shared" si="5"/>
        <v>0</v>
      </c>
      <c r="I41" s="32"/>
    </row>
    <row r="42" ht="45" spans="1:9">
      <c r="A42" s="6">
        <v>15</v>
      </c>
      <c r="B42" s="8" t="s">
        <v>61</v>
      </c>
      <c r="C42" s="8" t="s">
        <v>67</v>
      </c>
      <c r="D42" s="6" t="s">
        <v>21</v>
      </c>
      <c r="E42" s="9">
        <v>1</v>
      </c>
      <c r="F42" s="19"/>
      <c r="G42" s="11">
        <f t="shared" si="4"/>
        <v>0</v>
      </c>
      <c r="H42" s="12">
        <f t="shared" si="5"/>
        <v>0</v>
      </c>
      <c r="I42" s="32"/>
    </row>
    <row r="43" ht="45" spans="1:9">
      <c r="A43" s="6">
        <v>16</v>
      </c>
      <c r="B43" s="8" t="s">
        <v>61</v>
      </c>
      <c r="C43" s="8" t="s">
        <v>68</v>
      </c>
      <c r="D43" s="6" t="s">
        <v>21</v>
      </c>
      <c r="E43" s="9">
        <v>1</v>
      </c>
      <c r="F43" s="10"/>
      <c r="G43" s="11">
        <f t="shared" si="4"/>
        <v>0</v>
      </c>
      <c r="H43" s="12">
        <f t="shared" si="5"/>
        <v>0</v>
      </c>
      <c r="I43" s="32"/>
    </row>
    <row r="44" ht="45" spans="1:9">
      <c r="A44" s="6">
        <v>17</v>
      </c>
      <c r="B44" s="8" t="s">
        <v>61</v>
      </c>
      <c r="C44" s="8" t="s">
        <v>69</v>
      </c>
      <c r="D44" s="6" t="s">
        <v>21</v>
      </c>
      <c r="E44" s="9">
        <v>1</v>
      </c>
      <c r="F44" s="10"/>
      <c r="G44" s="11">
        <f t="shared" si="4"/>
        <v>0</v>
      </c>
      <c r="H44" s="12">
        <f t="shared" si="5"/>
        <v>0</v>
      </c>
      <c r="I44" s="32"/>
    </row>
    <row r="45" ht="30" customHeight="1" spans="1:9">
      <c r="A45" s="6">
        <v>18</v>
      </c>
      <c r="B45" s="21"/>
      <c r="C45" s="15"/>
      <c r="D45" s="15"/>
      <c r="E45" s="17"/>
      <c r="F45" s="10"/>
      <c r="G45" s="22"/>
      <c r="H45" s="17"/>
      <c r="I45" s="15"/>
    </row>
    <row r="46" ht="30" customHeight="1" spans="1:9">
      <c r="A46" s="6">
        <v>19</v>
      </c>
      <c r="B46" s="15"/>
      <c r="C46" s="15"/>
      <c r="D46" s="15"/>
      <c r="E46" s="17"/>
      <c r="F46" s="10"/>
      <c r="G46" s="22"/>
      <c r="H46" s="17"/>
      <c r="I46" s="15"/>
    </row>
    <row r="47" ht="30" customHeight="1" spans="1:9">
      <c r="A47" s="13" t="s">
        <v>38</v>
      </c>
      <c r="B47" s="14"/>
      <c r="C47" s="8"/>
      <c r="D47" s="6"/>
      <c r="E47" s="9"/>
      <c r="F47" s="10"/>
      <c r="G47" s="16">
        <f>SUM(G37:G46)</f>
        <v>0</v>
      </c>
      <c r="H47" s="17">
        <f>SUM(H37:H46)</f>
        <v>0</v>
      </c>
      <c r="I47" s="27"/>
    </row>
    <row r="48" ht="30" customHeight="1" spans="1:9">
      <c r="A48" s="13" t="s">
        <v>70</v>
      </c>
      <c r="B48" s="14"/>
      <c r="C48" s="8" t="s">
        <v>71</v>
      </c>
      <c r="D48" s="6" t="s">
        <v>72</v>
      </c>
      <c r="E48" s="9">
        <v>1</v>
      </c>
      <c r="F48" s="10"/>
      <c r="G48" s="16">
        <f>(G47+G32+G16)*1.5%</f>
        <v>0</v>
      </c>
      <c r="H48" s="17">
        <f>G48/1.03*3%</f>
        <v>0</v>
      </c>
      <c r="I48" s="27" t="s">
        <v>73</v>
      </c>
    </row>
    <row r="49" ht="24.95" customHeight="1" spans="1:9">
      <c r="A49" s="13" t="s">
        <v>74</v>
      </c>
      <c r="B49" s="14"/>
      <c r="C49" s="15"/>
      <c r="D49" s="15"/>
      <c r="E49" s="15"/>
      <c r="F49" s="6"/>
      <c r="G49" s="16">
        <f>G47+G32+G16+G48</f>
        <v>0</v>
      </c>
      <c r="H49" s="16">
        <f>H47+H32+H16+H48</f>
        <v>0</v>
      </c>
      <c r="I49" s="30"/>
    </row>
  </sheetData>
  <mergeCells count="34">
    <mergeCell ref="A1:I1"/>
    <mergeCell ref="A2:H2"/>
    <mergeCell ref="F3:I3"/>
    <mergeCell ref="A16:B16"/>
    <mergeCell ref="A17:I17"/>
    <mergeCell ref="A18:H18"/>
    <mergeCell ref="F19:I19"/>
    <mergeCell ref="A32:B32"/>
    <mergeCell ref="A33:I33"/>
    <mergeCell ref="A34:H34"/>
    <mergeCell ref="F35:I35"/>
    <mergeCell ref="A47:B47"/>
    <mergeCell ref="A48:B48"/>
    <mergeCell ref="A49:B49"/>
    <mergeCell ref="A3:A4"/>
    <mergeCell ref="A19:A20"/>
    <mergeCell ref="A35:A36"/>
    <mergeCell ref="B3:B4"/>
    <mergeCell ref="B19:B20"/>
    <mergeCell ref="B35:B36"/>
    <mergeCell ref="C3:C4"/>
    <mergeCell ref="C19:C20"/>
    <mergeCell ref="C35:C36"/>
    <mergeCell ref="D3:D4"/>
    <mergeCell ref="D19:D20"/>
    <mergeCell ref="D35:D36"/>
    <mergeCell ref="E3:E4"/>
    <mergeCell ref="E19:E20"/>
    <mergeCell ref="E35:E36"/>
    <mergeCell ref="I6:I10"/>
    <mergeCell ref="I12:I13"/>
    <mergeCell ref="I14:I15"/>
    <mergeCell ref="I24:I29"/>
    <mergeCell ref="I38:I44"/>
  </mergeCells>
  <printOptions horizontalCentered="1"/>
  <pageMargins left="0.196527777777778" right="0.196527777777778" top="0.786805555555556" bottom="0.196527777777778" header="0.590277777777778" footer="0"/>
  <pageSetup paperSize="9" scale="95" orientation="landscape"/>
  <headerFooter/>
  <rowBreaks count="2" manualBreakCount="2">
    <brk id="16" max="16383" man="1"/>
    <brk id="3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道路工程招标清单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2017-12-14T15:17:00Z</dcterms:created>
  <cp:lastPrinted>2019-10-11T08:21:00Z</cp:lastPrinted>
  <dcterms:modified xsi:type="dcterms:W3CDTF">2022-11-24T01:49:46Z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127BFA15F7A643DCA30F1BFB886B61A8</vt:lpwstr>
  </property>
</Properties>
</file>