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060" activeTab="1"/>
  </bookViews>
  <sheets>
    <sheet name="投标报价汇总表 (土方)" sheetId="2" r:id="rId1"/>
    <sheet name="土方工程清单与计价表" sheetId="1" r:id="rId2"/>
  </sheets>
  <definedNames>
    <definedName name="_xlnm.Print_Titles" localSheetId="1">土方工程清单与计价表!$1:$5</definedName>
  </definedNames>
  <calcPr calcId="144525"/>
</workbook>
</file>

<file path=xl/sharedStrings.xml><?xml version="1.0" encoding="utf-8"?>
<sst xmlns="http://schemas.openxmlformats.org/spreadsheetml/2006/main" count="170" uniqueCount="90">
  <si>
    <t>通马路道路工程4#标段土方工程
清单报价汇总表</t>
  </si>
  <si>
    <t>工程名称：通马路道路工程4#标段土方工程</t>
  </si>
  <si>
    <t>序号</t>
  </si>
  <si>
    <t>工程项目名称</t>
  </si>
  <si>
    <t>不含税总价</t>
  </si>
  <si>
    <t>备注</t>
  </si>
  <si>
    <t>一</t>
  </si>
  <si>
    <t>运河东大街（东六环路-宋梁路）道路工程2#标段--土方工程清单与报价表</t>
  </si>
  <si>
    <t>不含税总计：</t>
  </si>
  <si>
    <t>二</t>
  </si>
  <si>
    <t>税费</t>
  </si>
  <si>
    <t>税率</t>
  </si>
  <si>
    <t>税金</t>
  </si>
  <si>
    <t>含税总价（一+二）</t>
  </si>
  <si>
    <t>通马路道路工程4#标段土方工程
专业分包清单与报价表</t>
  </si>
  <si>
    <t>子目编码</t>
  </si>
  <si>
    <t>子目名称</t>
  </si>
  <si>
    <t>子目特征描述</t>
  </si>
  <si>
    <t>计量单位</t>
  </si>
  <si>
    <t>工程量</t>
  </si>
  <si>
    <t>金额（元）</t>
  </si>
  <si>
    <t>综合单价
（不含税）</t>
  </si>
  <si>
    <t>合价
（不含税）</t>
  </si>
  <si>
    <t>道路部分</t>
  </si>
  <si>
    <t>040101001002</t>
  </si>
  <si>
    <t>挖路床土方</t>
  </si>
  <si>
    <t>1.挖路床土方
2.其他要求：满足规范及设计要求</t>
  </si>
  <si>
    <t>m3</t>
  </si>
  <si>
    <t>内容包括：分包方配测量员、安全员、放样、开挖、平整、夯实、场内运输、洒水、安全文明施工等全部内容。数量按压实方计，原地面标高以双方测量数据计算为准，现场平衡土方由分包方综合考虑。</t>
  </si>
  <si>
    <t>040103001004</t>
  </si>
  <si>
    <t>回填方</t>
  </si>
  <si>
    <t>1.土方回填
2.其他要求：满足规范及设计要求</t>
  </si>
  <si>
    <t>内容包括：填筑材料的暂存、倒运、卸车、填筑、甩方、平整、拌和（如果有）、碾压、成活、修整、洒水、文明施工等全部工作。数量按压实方计，起填线以双方测量为准，填至设计标高。</t>
  </si>
  <si>
    <t>04B003</t>
  </si>
  <si>
    <t>选料回填</t>
  </si>
  <si>
    <t>1.回填9%-13%灰土
2.其他要求：满足规范及设计要求</t>
  </si>
  <si>
    <t>内容包括：石灰采买、倒运、卸车、填筑、甩方、平整、拌和（如果有）、碾压、成活、修整、洒水、文明施工等全部工作。数量按压实方计，起填线以双方测量为准，填至设计标高。</t>
  </si>
  <si>
    <t>路基防护工程</t>
  </si>
  <si>
    <t>040202011001</t>
  </si>
  <si>
    <t>碎石路肩</t>
  </si>
  <si>
    <t>1.天然砂砾硬化路肩
2.其他要求：满足规范及设计要求</t>
  </si>
  <si>
    <t>内容包括：天然砂砾采买、倒运、卸车、填筑、甩方、平整、拌和（如果有）、碾压、成活、修整、洒水、文明施工等全部工作。数量按压实方计，起填线以双方测量为准，填至设计标高。</t>
  </si>
  <si>
    <t>桥梁部分</t>
  </si>
  <si>
    <t>萧太后河主路桥</t>
  </si>
  <si>
    <t>土方工程</t>
  </si>
  <si>
    <t>040101001006</t>
  </si>
  <si>
    <t>挖一般土方</t>
  </si>
  <si>
    <t>1.挖一般土方
2.其他要求：满足规范及设计要求</t>
  </si>
  <si>
    <t>040103001007</t>
  </si>
  <si>
    <t>附属工程</t>
  </si>
  <si>
    <t>040202009002</t>
  </si>
  <si>
    <t>挡土墙后背</t>
  </si>
  <si>
    <t>1.天然砂砾石
2.其他要求：满足规范及设计要求</t>
  </si>
  <si>
    <t>跨黑庄户东路主路桥</t>
  </si>
  <si>
    <t>040101001007</t>
  </si>
  <si>
    <t>040103001009</t>
  </si>
  <si>
    <t>040202009003</t>
  </si>
  <si>
    <t>跨南水北调通州支线主路桥</t>
  </si>
  <si>
    <t>040101001008</t>
  </si>
  <si>
    <t>040103001012</t>
  </si>
  <si>
    <t>040202009004</t>
  </si>
  <si>
    <t>萧太后河辅桥</t>
  </si>
  <si>
    <t>040101001004</t>
  </si>
  <si>
    <t>040202009001</t>
  </si>
  <si>
    <t>跨南水北调通州支线辅桥</t>
  </si>
  <si>
    <t>040101001009</t>
  </si>
  <si>
    <t>040103001013</t>
  </si>
  <si>
    <t>040202009005</t>
  </si>
  <si>
    <t>三</t>
  </si>
  <si>
    <t>增项</t>
  </si>
  <si>
    <t>ZB01</t>
  </si>
  <si>
    <t>旧路拆除</t>
  </si>
  <si>
    <t>内容包括：放样、旧路材料破除、清理及外弃、消纳、道路清理、洒水、安全文明施工等一切相关工作及不可遇见费用。数量按压实方计。最终工程量以双方测量数据计算为准。渣土消纳场地及费用分包人自行解决。</t>
  </si>
  <si>
    <t>ZB02</t>
  </si>
  <si>
    <t>钢筋砼拆除</t>
  </si>
  <si>
    <t>内容包括：拆除钢筋砼（旧钢筋由发包方处理），放样、推、挖、装运废料及消纳、道路清理、洒水、安全文明施工等一切相关工作及不可遇见费用。数量按压实方计。最终工程量以双方测量数据计算为准。渣土消纳场地及费用分包人自行解决。</t>
  </si>
  <si>
    <t>ZB03</t>
  </si>
  <si>
    <t>素砼拆除</t>
  </si>
  <si>
    <t>内容包括：拆除素砼，放样、推、挖、装运及消纳、道路清理、洒水、安全文明施工等一切相关工作及不可遇见费用。数量按压实方计。最终工程量以双方测量数据计算为准。渣土消纳场地及费用分包人自行解决。</t>
  </si>
  <si>
    <t>ZB04</t>
  </si>
  <si>
    <t>推平碾压</t>
  </si>
  <si>
    <t>包括碾压回填、测量放线等全部工作内容，以压实方计量，承包单价包含不可预见费用。中粗砂、级配砂砾由总包提供。</t>
  </si>
  <si>
    <t>ZB05</t>
  </si>
  <si>
    <t>甩方</t>
  </si>
  <si>
    <t>包括开挖、刷坡、甩方等工作内容，洒水、文明施工环保等均作为其附属工作，不另行计量，承包单价包含不可预见费用。最终工程量以双方测量数据计算为准</t>
  </si>
  <si>
    <t>ZB06</t>
  </si>
  <si>
    <t>场内倒运</t>
  </si>
  <si>
    <t>ZB07</t>
  </si>
  <si>
    <t>运距每公里单价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</si>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</sst>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_ "/>
  </numFmts>
  <fonts count="26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color theme="1"/>
      <name val="??"/>
      <charset val="134"/>
      <scheme val="minor"/>
    </font>
    <font>
      <b/>
      <sz val="16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2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28" applyNumberFormat="0" applyAlignment="0" applyProtection="0">
      <alignment vertical="center"/>
    </xf>
    <xf numFmtId="0" fontId="20" fillId="12" borderId="24" applyNumberFormat="0" applyAlignment="0" applyProtection="0">
      <alignment vertical="center"/>
    </xf>
    <xf numFmtId="0" fontId="21" fillId="13" borderId="2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</cellStyleXfs>
  <cellXfs count="46">
    <xf numFmtId="0" fontId="0" fillId="0" borderId="0" xfId="50"/>
    <xf numFmtId="0" fontId="1" fillId="2" borderId="0" xfId="50" applyFont="1" applyFill="1" applyAlignment="1">
      <alignment horizontal="center" vertical="center" wrapText="1"/>
    </xf>
    <xf numFmtId="0" fontId="2" fillId="2" borderId="0" xfId="50" applyFont="1" applyFill="1" applyAlignment="1">
      <alignment vertical="center" wrapText="1"/>
    </xf>
    <xf numFmtId="0" fontId="2" fillId="2" borderId="0" xfId="50" applyFont="1" applyFill="1" applyAlignment="1">
      <alignment horizontal="right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2" fillId="2" borderId="3" xfId="50" applyFont="1" applyFill="1" applyBorder="1" applyAlignment="1">
      <alignment horizontal="center" vertical="center" wrapText="1"/>
    </xf>
    <xf numFmtId="0" fontId="2" fillId="2" borderId="4" xfId="50" applyFont="1" applyFill="1" applyBorder="1" applyAlignment="1">
      <alignment horizontal="center" vertical="center" wrapText="1"/>
    </xf>
    <xf numFmtId="0" fontId="2" fillId="2" borderId="5" xfId="50" applyFont="1" applyFill="1" applyBorder="1" applyAlignment="1">
      <alignment horizontal="center" vertical="center" wrapText="1"/>
    </xf>
    <xf numFmtId="0" fontId="2" fillId="2" borderId="6" xfId="50" applyFont="1" applyFill="1" applyBorder="1" applyAlignment="1">
      <alignment horizontal="center" vertical="center" wrapText="1"/>
    </xf>
    <xf numFmtId="0" fontId="2" fillId="2" borderId="7" xfId="50" applyFont="1" applyFill="1" applyBorder="1" applyAlignment="1">
      <alignment horizontal="center" vertical="center" wrapText="1"/>
    </xf>
    <xf numFmtId="0" fontId="2" fillId="2" borderId="6" xfId="50" applyFont="1" applyFill="1" applyBorder="1" applyAlignment="1">
      <alignment horizontal="left" vertical="center" wrapText="1"/>
    </xf>
    <xf numFmtId="0" fontId="2" fillId="2" borderId="6" xfId="50" applyFont="1" applyFill="1" applyBorder="1" applyAlignment="1">
      <alignment horizontal="right" vertical="center" wrapText="1"/>
    </xf>
    <xf numFmtId="0" fontId="2" fillId="2" borderId="5" xfId="50" applyFont="1" applyFill="1" applyBorder="1" applyAlignment="1">
      <alignment horizontal="left" vertical="center" wrapText="1"/>
    </xf>
    <xf numFmtId="0" fontId="2" fillId="2" borderId="8" xfId="50" applyFont="1" applyFill="1" applyBorder="1" applyAlignment="1">
      <alignment horizontal="left" vertical="center" wrapText="1"/>
    </xf>
    <xf numFmtId="0" fontId="2" fillId="2" borderId="9" xfId="50" applyFont="1" applyFill="1" applyBorder="1" applyAlignment="1">
      <alignment horizontal="left" vertical="center" wrapText="1"/>
    </xf>
    <xf numFmtId="0" fontId="2" fillId="2" borderId="9" xfId="50" applyFont="1" applyFill="1" applyBorder="1" applyAlignment="1">
      <alignment horizontal="center" vertical="center" wrapText="1"/>
    </xf>
    <xf numFmtId="0" fontId="2" fillId="2" borderId="9" xfId="50" applyFont="1" applyFill="1" applyBorder="1" applyAlignment="1">
      <alignment horizontal="right" vertical="center" wrapText="1"/>
    </xf>
    <xf numFmtId="0" fontId="2" fillId="2" borderId="10" xfId="50" applyFont="1" applyFill="1" applyBorder="1" applyAlignment="1">
      <alignment vertical="center" wrapText="1"/>
    </xf>
    <xf numFmtId="0" fontId="2" fillId="2" borderId="11" xfId="50" applyFont="1" applyFill="1" applyBorder="1" applyAlignment="1">
      <alignment vertical="center" wrapText="1"/>
    </xf>
    <xf numFmtId="0" fontId="3" fillId="2" borderId="11" xfId="50" applyFont="1" applyFill="1" applyBorder="1" applyAlignment="1">
      <alignment horizontal="center" vertical="center" wrapText="1"/>
    </xf>
    <xf numFmtId="0" fontId="2" fillId="2" borderId="11" xfId="50" applyFont="1" applyFill="1" applyBorder="1" applyAlignment="1">
      <alignment horizontal="right" vertical="center" wrapText="1"/>
    </xf>
    <xf numFmtId="0" fontId="2" fillId="2" borderId="12" xfId="50" applyFont="1" applyFill="1" applyBorder="1" applyAlignment="1">
      <alignment horizontal="center" vertical="center" wrapText="1"/>
    </xf>
    <xf numFmtId="0" fontId="2" fillId="2" borderId="13" xfId="50" applyFont="1" applyFill="1" applyBorder="1" applyAlignment="1">
      <alignment horizontal="center" vertical="center" wrapText="1"/>
    </xf>
    <xf numFmtId="0" fontId="2" fillId="2" borderId="14" xfId="50" applyFont="1" applyFill="1" applyBorder="1" applyAlignment="1">
      <alignment horizontal="center" vertical="center" wrapText="1"/>
    </xf>
    <xf numFmtId="0" fontId="2" fillId="2" borderId="15" xfId="50" applyFont="1" applyFill="1" applyBorder="1" applyAlignment="1">
      <alignment horizontal="right" vertical="center" wrapText="1"/>
    </xf>
    <xf numFmtId="0" fontId="2" fillId="2" borderId="15" xfId="50" applyFont="1" applyFill="1" applyBorder="1" applyAlignment="1">
      <alignment horizontal="left" vertical="center" wrapText="1"/>
    </xf>
    <xf numFmtId="0" fontId="2" fillId="2" borderId="16" xfId="50" applyFont="1" applyFill="1" applyBorder="1" applyAlignment="1">
      <alignment horizontal="left" vertical="center" wrapText="1"/>
    </xf>
    <xf numFmtId="0" fontId="2" fillId="2" borderId="17" xfId="50" applyFont="1" applyFill="1" applyBorder="1" applyAlignment="1">
      <alignment horizontal="right" vertic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5" fillId="2" borderId="0" xfId="50" applyFont="1" applyFill="1" applyAlignment="1">
      <alignment horizontal="center" vertical="center" wrapText="1"/>
    </xf>
    <xf numFmtId="0" fontId="2" fillId="2" borderId="0" xfId="50" applyFont="1" applyFill="1" applyAlignment="1">
      <alignment horizontal="left" vertical="center" wrapText="1"/>
    </xf>
    <xf numFmtId="0" fontId="2" fillId="2" borderId="0" xfId="50" applyFont="1" applyFill="1" applyAlignment="1">
      <alignment horizontal="center" vertical="center" wrapText="1"/>
    </xf>
    <xf numFmtId="0" fontId="2" fillId="2" borderId="18" xfId="50" applyFont="1" applyFill="1" applyBorder="1" applyAlignment="1">
      <alignment horizontal="center" vertical="center" wrapText="1"/>
    </xf>
    <xf numFmtId="0" fontId="2" fillId="2" borderId="19" xfId="50" applyFont="1" applyFill="1" applyBorder="1" applyAlignment="1">
      <alignment horizontal="center" vertical="center" wrapText="1"/>
    </xf>
    <xf numFmtId="0" fontId="2" fillId="2" borderId="20" xfId="50" applyFont="1" applyFill="1" applyBorder="1" applyAlignment="1">
      <alignment horizontal="left" vertical="center" wrapText="1"/>
    </xf>
    <xf numFmtId="0" fontId="2" fillId="2" borderId="21" xfId="50" applyFont="1" applyFill="1" applyBorder="1" applyAlignment="1">
      <alignment horizontal="left" vertical="center" wrapText="1"/>
    </xf>
    <xf numFmtId="176" fontId="4" fillId="0" borderId="0" xfId="0" applyNumberFormat="1" applyFont="1" applyFill="1" applyAlignment="1"/>
    <xf numFmtId="0" fontId="2" fillId="2" borderId="22" xfId="50" applyFont="1" applyFill="1" applyBorder="1" applyAlignment="1">
      <alignment horizontal="center" vertical="center" wrapText="1"/>
    </xf>
    <xf numFmtId="0" fontId="2" fillId="2" borderId="22" xfId="50" applyFont="1" applyFill="1" applyBorder="1" applyAlignment="1">
      <alignment horizontal="left" vertical="center" wrapText="1"/>
    </xf>
    <xf numFmtId="0" fontId="2" fillId="2" borderId="20" xfId="50" applyFont="1" applyFill="1" applyBorder="1" applyAlignment="1">
      <alignment horizontal="center" vertical="center" wrapText="1"/>
    </xf>
    <xf numFmtId="0" fontId="2" fillId="2" borderId="21" xfId="50" applyFont="1" applyFill="1" applyBorder="1" applyAlignment="1">
      <alignment horizontal="center" vertical="center" wrapText="1"/>
    </xf>
    <xf numFmtId="9" fontId="2" fillId="2" borderId="22" xfId="50" applyNumberFormat="1" applyFont="1" applyFill="1" applyBorder="1" applyAlignment="1">
      <alignment horizontal="center" vertical="center" wrapText="1"/>
    </xf>
    <xf numFmtId="0" fontId="2" fillId="2" borderId="23" xfId="50" applyFont="1" applyFill="1" applyBorder="1" applyAlignment="1">
      <alignment horizontal="center" vertical="center" wrapText="1"/>
    </xf>
    <xf numFmtId="0" fontId="2" fillId="2" borderId="23" xfId="5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view="pageBreakPreview" zoomScaleNormal="100" workbookViewId="0">
      <selection activeCell="D15" sqref="D15"/>
    </sheetView>
  </sheetViews>
  <sheetFormatPr defaultColWidth="10.125" defaultRowHeight="13.2" outlineLevelCol="7"/>
  <cols>
    <col min="1" max="1" width="14.78125" style="29" customWidth="1"/>
    <col min="2" max="2" width="22.1770833333333" style="29" customWidth="1"/>
    <col min="3" max="3" width="14.625" style="29" customWidth="1"/>
    <col min="4" max="4" width="37.4479166666667" style="30" customWidth="1"/>
    <col min="5" max="5" width="19.28125" style="29" customWidth="1"/>
    <col min="6" max="6" width="10.9270833333333" style="29" hidden="1" customWidth="1"/>
    <col min="7" max="7" width="10.125" style="29" hidden="1" customWidth="1"/>
    <col min="8" max="8" width="13.3333333333333" style="29" hidden="1" customWidth="1"/>
    <col min="9" max="16384" width="10.125" style="29"/>
  </cols>
  <sheetData>
    <row r="1" ht="45" customHeight="1" spans="1:5">
      <c r="A1" s="31" t="s">
        <v>0</v>
      </c>
      <c r="B1" s="31"/>
      <c r="C1" s="31"/>
      <c r="D1" s="31"/>
      <c r="E1" s="31"/>
    </row>
    <row r="2" ht="14.65" customHeight="1" spans="1:5">
      <c r="A2" s="32" t="s">
        <v>1</v>
      </c>
      <c r="B2" s="32"/>
      <c r="C2" s="32"/>
      <c r="D2" s="33"/>
      <c r="E2" s="32"/>
    </row>
    <row r="3" ht="21.95" customHeight="1" spans="1:5">
      <c r="A3" s="34" t="s">
        <v>2</v>
      </c>
      <c r="B3" s="34" t="s">
        <v>3</v>
      </c>
      <c r="C3" s="34"/>
      <c r="D3" s="34" t="s">
        <v>4</v>
      </c>
      <c r="E3" s="34" t="s">
        <v>5</v>
      </c>
    </row>
    <row r="4" ht="27.95" customHeight="1" spans="1:8">
      <c r="A4" s="35" t="s">
        <v>6</v>
      </c>
      <c r="B4" s="36" t="s">
        <v>7</v>
      </c>
      <c r="C4" s="37"/>
      <c r="D4" s="35"/>
      <c r="E4" s="35"/>
      <c r="F4" s="29">
        <v>11289911</v>
      </c>
      <c r="H4" s="38" t="e">
        <f>F4/D4</f>
        <v>#DIV/0!</v>
      </c>
    </row>
    <row r="5" ht="14.65" customHeight="1" spans="1:5">
      <c r="A5" s="39"/>
      <c r="B5" s="40"/>
      <c r="C5" s="40"/>
      <c r="D5" s="39"/>
      <c r="E5" s="40"/>
    </row>
    <row r="6" ht="14.65" customHeight="1" spans="1:5">
      <c r="A6" s="39"/>
      <c r="B6" s="40"/>
      <c r="C6" s="40"/>
      <c r="D6" s="39"/>
      <c r="E6" s="40"/>
    </row>
    <row r="7" ht="14.65" customHeight="1" spans="1:5">
      <c r="A7" s="39"/>
      <c r="B7" s="40" t="s">
        <v>8</v>
      </c>
      <c r="C7" s="40"/>
      <c r="D7" s="39">
        <f>D4</f>
        <v>0</v>
      </c>
      <c r="E7" s="40"/>
    </row>
    <row r="8" ht="14.65" customHeight="1" spans="1:5">
      <c r="A8" s="40"/>
      <c r="B8" s="40"/>
      <c r="C8" s="40"/>
      <c r="D8" s="39"/>
      <c r="E8" s="40"/>
    </row>
    <row r="9" ht="26.1" customHeight="1" spans="1:5">
      <c r="A9" s="39"/>
      <c r="B9" s="41"/>
      <c r="C9" s="42"/>
      <c r="D9" s="39"/>
      <c r="E9" s="40"/>
    </row>
    <row r="10" ht="18.4" customHeight="1" spans="1:5">
      <c r="A10" s="39" t="s">
        <v>9</v>
      </c>
      <c r="B10" s="36" t="s">
        <v>10</v>
      </c>
      <c r="C10" s="37"/>
      <c r="D10" s="39"/>
      <c r="E10" s="40"/>
    </row>
    <row r="11" ht="18.4" customHeight="1" spans="1:5">
      <c r="A11" s="39">
        <v>1</v>
      </c>
      <c r="B11" s="36" t="s">
        <v>11</v>
      </c>
      <c r="C11" s="37"/>
      <c r="D11" s="43"/>
      <c r="E11" s="40"/>
    </row>
    <row r="12" ht="18.4" customHeight="1" spans="1:5">
      <c r="A12" s="39">
        <v>2</v>
      </c>
      <c r="B12" s="40" t="s">
        <v>12</v>
      </c>
      <c r="C12" s="40"/>
      <c r="D12" s="39">
        <f>D7*D11</f>
        <v>0</v>
      </c>
      <c r="E12" s="40"/>
    </row>
    <row r="13" ht="18.4" customHeight="1" spans="1:5">
      <c r="A13" s="39"/>
      <c r="B13" s="41"/>
      <c r="C13" s="42"/>
      <c r="D13" s="39"/>
      <c r="E13" s="40"/>
    </row>
    <row r="14" ht="18.4" customHeight="1" spans="1:5">
      <c r="A14" s="39"/>
      <c r="B14" s="40" t="s">
        <v>13</v>
      </c>
      <c r="C14" s="40"/>
      <c r="D14" s="39">
        <f>D12+D7</f>
        <v>0</v>
      </c>
      <c r="E14" s="40"/>
    </row>
    <row r="15" ht="18.4" customHeight="1" spans="1:5">
      <c r="A15" s="39"/>
      <c r="B15" s="40"/>
      <c r="C15" s="40"/>
      <c r="D15" s="39"/>
      <c r="E15" s="40"/>
    </row>
    <row r="16" ht="18.4" customHeight="1" spans="1:5">
      <c r="A16" s="39"/>
      <c r="B16" s="40"/>
      <c r="C16" s="40"/>
      <c r="D16" s="39"/>
      <c r="E16" s="40"/>
    </row>
    <row r="17" ht="18.4" customHeight="1" spans="1:5">
      <c r="A17" s="39"/>
      <c r="B17" s="40"/>
      <c r="C17" s="40"/>
      <c r="D17" s="39"/>
      <c r="E17" s="40"/>
    </row>
    <row r="18" ht="18.4" customHeight="1" spans="1:5">
      <c r="A18" s="39"/>
      <c r="B18" s="40"/>
      <c r="C18" s="40"/>
      <c r="D18" s="39"/>
      <c r="E18" s="40"/>
    </row>
    <row r="19" ht="18.4" customHeight="1" spans="1:5">
      <c r="A19" s="39"/>
      <c r="B19" s="40"/>
      <c r="C19" s="40"/>
      <c r="D19" s="39"/>
      <c r="E19" s="40"/>
    </row>
    <row r="20" ht="18.4" customHeight="1" spans="1:5">
      <c r="A20" s="39"/>
      <c r="B20" s="40"/>
      <c r="C20" s="40"/>
      <c r="D20" s="39"/>
      <c r="E20" s="40"/>
    </row>
    <row r="21" ht="18.4" customHeight="1" spans="1:5">
      <c r="A21" s="39"/>
      <c r="B21" s="41"/>
      <c r="C21" s="42"/>
      <c r="D21" s="39"/>
      <c r="E21" s="40"/>
    </row>
    <row r="22" ht="18.4" customHeight="1" spans="1:5">
      <c r="A22" s="39"/>
      <c r="B22" s="41"/>
      <c r="C22" s="42"/>
      <c r="D22" s="39"/>
      <c r="E22" s="40"/>
    </row>
    <row r="23" ht="18.4" customHeight="1" spans="1:5">
      <c r="A23" s="39"/>
      <c r="B23" s="41"/>
      <c r="C23" s="42"/>
      <c r="D23" s="39"/>
      <c r="E23" s="40"/>
    </row>
    <row r="24" ht="18.4" customHeight="1" spans="1:5">
      <c r="A24" s="39"/>
      <c r="B24" s="40"/>
      <c r="C24" s="40"/>
      <c r="D24" s="39"/>
      <c r="E24" s="40"/>
    </row>
    <row r="25" ht="18.4" customHeight="1" spans="1:5">
      <c r="A25" s="39"/>
      <c r="B25" s="40"/>
      <c r="C25" s="40"/>
      <c r="D25" s="39"/>
      <c r="E25" s="40"/>
    </row>
    <row r="26" ht="18.4" customHeight="1" spans="1:5">
      <c r="A26" s="39"/>
      <c r="B26" s="40"/>
      <c r="C26" s="40"/>
      <c r="D26" s="39"/>
      <c r="E26" s="40"/>
    </row>
    <row r="27" ht="18.4" customHeight="1" spans="1:5">
      <c r="A27" s="39"/>
      <c r="B27" s="40"/>
      <c r="C27" s="40"/>
      <c r="D27" s="39"/>
      <c r="E27" s="40"/>
    </row>
    <row r="28" ht="18.4" customHeight="1" spans="1:5">
      <c r="A28" s="39"/>
      <c r="B28" s="40"/>
      <c r="C28" s="40"/>
      <c r="D28" s="39"/>
      <c r="E28" s="40"/>
    </row>
    <row r="29" ht="18.4" customHeight="1" spans="1:5">
      <c r="A29" s="39"/>
      <c r="B29" s="40"/>
      <c r="C29" s="40"/>
      <c r="D29" s="39"/>
      <c r="E29" s="40"/>
    </row>
    <row r="30" ht="18.4" customHeight="1" spans="1:5">
      <c r="A30" s="39"/>
      <c r="B30" s="40"/>
      <c r="C30" s="40"/>
      <c r="D30" s="39"/>
      <c r="E30" s="40"/>
    </row>
    <row r="31" ht="18.4" customHeight="1" spans="1:5">
      <c r="A31" s="39"/>
      <c r="B31" s="40"/>
      <c r="C31" s="40"/>
      <c r="D31" s="39"/>
      <c r="E31" s="40"/>
    </row>
    <row r="32" ht="18.4" customHeight="1" spans="1:5">
      <c r="A32" s="39"/>
      <c r="B32" s="40"/>
      <c r="C32" s="40"/>
      <c r="D32" s="39"/>
      <c r="E32" s="40"/>
    </row>
    <row r="33" ht="18.4" customHeight="1" spans="1:5">
      <c r="A33" s="39"/>
      <c r="B33" s="40"/>
      <c r="C33" s="40"/>
      <c r="D33" s="39"/>
      <c r="E33" s="40"/>
    </row>
    <row r="34" ht="18.4" customHeight="1" spans="1:5">
      <c r="A34" s="39"/>
      <c r="B34" s="40"/>
      <c r="C34" s="40"/>
      <c r="D34" s="39"/>
      <c r="E34" s="40"/>
    </row>
    <row r="35" ht="18.4" customHeight="1" spans="1:5">
      <c r="A35" s="44"/>
      <c r="B35" s="45"/>
      <c r="C35" s="45"/>
      <c r="D35" s="44"/>
      <c r="E35" s="45"/>
    </row>
  </sheetData>
  <mergeCells count="35">
    <mergeCell ref="A1:E1"/>
    <mergeCell ref="A2:E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</mergeCells>
  <printOptions horizontalCentered="1"/>
  <pageMargins left="0.909722222222222" right="0.569444444444444" top="0.59375" bottom="0" header="0.59375" footer="0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showGridLines="0" tabSelected="1" view="pageBreakPreview" zoomScaleNormal="100" workbookViewId="0">
      <selection activeCell="H48" sqref="H48"/>
    </sheetView>
  </sheetViews>
  <sheetFormatPr defaultColWidth="9" defaultRowHeight="11.4"/>
  <cols>
    <col min="1" max="1" width="6.5" customWidth="1"/>
    <col min="2" max="2" width="13.8333333333333" customWidth="1"/>
    <col min="3" max="3" width="15.3333333333333" customWidth="1"/>
    <col min="4" max="4" width="30.625" customWidth="1"/>
    <col min="5" max="5" width="8.625" customWidth="1"/>
    <col min="6" max="6" width="9.5" customWidth="1"/>
    <col min="7" max="8" width="12.625" customWidth="1"/>
    <col min="9" max="9" width="55.625" customWidth="1"/>
  </cols>
  <sheetData>
    <row r="1" ht="50" customHeight="1" spans="1:9">
      <c r="A1" s="1" t="s">
        <v>14</v>
      </c>
      <c r="B1" s="1"/>
      <c r="C1" s="1"/>
      <c r="D1" s="1"/>
      <c r="E1" s="1"/>
      <c r="F1" s="1"/>
      <c r="G1" s="1"/>
      <c r="H1" s="1"/>
      <c r="I1" s="1"/>
    </row>
    <row r="2" ht="25" customHeight="1" spans="1:9">
      <c r="A2" s="2" t="s">
        <v>1</v>
      </c>
      <c r="B2" s="2"/>
      <c r="C2" s="2"/>
      <c r="D2" s="2"/>
      <c r="E2" s="2"/>
      <c r="F2" s="2"/>
      <c r="G2" s="2"/>
      <c r="H2" s="3"/>
      <c r="I2" s="3"/>
    </row>
    <row r="3" ht="18" customHeight="1" spans="1:9">
      <c r="A3" s="4" t="s">
        <v>2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6" t="s">
        <v>20</v>
      </c>
      <c r="H3" s="7"/>
      <c r="I3" s="22" t="s">
        <v>5</v>
      </c>
    </row>
    <row r="4" ht="18" customHeight="1" spans="1:9">
      <c r="A4" s="8"/>
      <c r="B4" s="9"/>
      <c r="C4" s="9"/>
      <c r="D4" s="9"/>
      <c r="E4" s="9"/>
      <c r="F4" s="9"/>
      <c r="G4" s="10" t="s">
        <v>21</v>
      </c>
      <c r="H4" s="10" t="s">
        <v>22</v>
      </c>
      <c r="I4" s="23"/>
    </row>
    <row r="5" ht="18" customHeight="1" spans="1:9">
      <c r="A5" s="8"/>
      <c r="B5" s="9"/>
      <c r="C5" s="9"/>
      <c r="D5" s="9"/>
      <c r="E5" s="9"/>
      <c r="F5" s="9"/>
      <c r="G5" s="10"/>
      <c r="H5" s="10"/>
      <c r="I5" s="24"/>
    </row>
    <row r="6" ht="30" customHeight="1" spans="1:9">
      <c r="A6" s="8" t="s">
        <v>6</v>
      </c>
      <c r="B6" s="9"/>
      <c r="C6" s="9" t="s">
        <v>23</v>
      </c>
      <c r="D6" s="11"/>
      <c r="E6" s="11"/>
      <c r="F6" s="11"/>
      <c r="G6" s="11"/>
      <c r="H6" s="12"/>
      <c r="I6" s="25"/>
    </row>
    <row r="7" ht="50" customHeight="1" spans="1:9">
      <c r="A7" s="13">
        <v>1</v>
      </c>
      <c r="B7" s="11" t="s">
        <v>24</v>
      </c>
      <c r="C7" s="11" t="s">
        <v>25</v>
      </c>
      <c r="D7" s="11" t="s">
        <v>26</v>
      </c>
      <c r="E7" s="9" t="s">
        <v>27</v>
      </c>
      <c r="F7" s="12">
        <v>48513.6</v>
      </c>
      <c r="G7" s="12"/>
      <c r="H7" s="12"/>
      <c r="I7" s="26" t="s">
        <v>28</v>
      </c>
    </row>
    <row r="8" ht="50" customHeight="1" spans="1:9">
      <c r="A8" s="13">
        <v>2</v>
      </c>
      <c r="B8" s="11" t="s">
        <v>29</v>
      </c>
      <c r="C8" s="11" t="s">
        <v>30</v>
      </c>
      <c r="D8" s="11" t="s">
        <v>31</v>
      </c>
      <c r="E8" s="9" t="s">
        <v>27</v>
      </c>
      <c r="F8" s="12">
        <f>32303.7+36999</f>
        <v>69302.7</v>
      </c>
      <c r="G8" s="12"/>
      <c r="H8" s="12"/>
      <c r="I8" s="26" t="s">
        <v>32</v>
      </c>
    </row>
    <row r="9" ht="50" customHeight="1" spans="1:9">
      <c r="A9" s="13">
        <v>3</v>
      </c>
      <c r="B9" s="11" t="s">
        <v>33</v>
      </c>
      <c r="C9" s="11" t="s">
        <v>34</v>
      </c>
      <c r="D9" s="11" t="s">
        <v>35</v>
      </c>
      <c r="E9" s="9" t="s">
        <v>27</v>
      </c>
      <c r="F9" s="12">
        <v>29169</v>
      </c>
      <c r="G9" s="12"/>
      <c r="H9" s="12"/>
      <c r="I9" s="26" t="s">
        <v>36</v>
      </c>
    </row>
    <row r="10" ht="30" customHeight="1" spans="1:9">
      <c r="A10" s="8"/>
      <c r="B10" s="9"/>
      <c r="C10" s="9" t="s">
        <v>37</v>
      </c>
      <c r="D10" s="11"/>
      <c r="E10" s="11"/>
      <c r="F10" s="11"/>
      <c r="G10" s="11"/>
      <c r="H10" s="12"/>
      <c r="I10" s="25"/>
    </row>
    <row r="11" ht="50" customHeight="1" spans="1:9">
      <c r="A11" s="13">
        <v>1</v>
      </c>
      <c r="B11" s="11" t="s">
        <v>38</v>
      </c>
      <c r="C11" s="11" t="s">
        <v>39</v>
      </c>
      <c r="D11" s="11" t="s">
        <v>40</v>
      </c>
      <c r="E11" s="9" t="s">
        <v>27</v>
      </c>
      <c r="F11" s="12">
        <f>150*0.15</f>
        <v>22.5</v>
      </c>
      <c r="G11" s="12"/>
      <c r="H11" s="12"/>
      <c r="I11" s="26" t="s">
        <v>41</v>
      </c>
    </row>
    <row r="12" ht="30" customHeight="1" spans="1:9">
      <c r="A12" s="8" t="s">
        <v>9</v>
      </c>
      <c r="B12" s="9"/>
      <c r="C12" s="9" t="s">
        <v>42</v>
      </c>
      <c r="D12" s="11"/>
      <c r="E12" s="11"/>
      <c r="F12" s="11"/>
      <c r="G12" s="11"/>
      <c r="H12" s="12"/>
      <c r="I12" s="25"/>
    </row>
    <row r="13" ht="30" customHeight="1" spans="1:9">
      <c r="A13" s="8"/>
      <c r="B13" s="9"/>
      <c r="C13" s="9" t="s">
        <v>43</v>
      </c>
      <c r="D13" s="11"/>
      <c r="E13" s="11"/>
      <c r="F13" s="11"/>
      <c r="G13" s="11"/>
      <c r="H13" s="12"/>
      <c r="I13" s="25"/>
    </row>
    <row r="14" ht="30" customHeight="1" spans="1:9">
      <c r="A14" s="8"/>
      <c r="B14" s="9"/>
      <c r="C14" s="9" t="s">
        <v>44</v>
      </c>
      <c r="D14" s="11"/>
      <c r="E14" s="11"/>
      <c r="F14" s="11"/>
      <c r="G14" s="11"/>
      <c r="H14" s="12"/>
      <c r="I14" s="25"/>
    </row>
    <row r="15" ht="50" customHeight="1" spans="1:9">
      <c r="A15" s="13">
        <v>1</v>
      </c>
      <c r="B15" s="11" t="s">
        <v>45</v>
      </c>
      <c r="C15" s="11" t="s">
        <v>46</v>
      </c>
      <c r="D15" s="11" t="s">
        <v>47</v>
      </c>
      <c r="E15" s="9" t="s">
        <v>27</v>
      </c>
      <c r="F15" s="12">
        <f>4370+1942.75</f>
        <v>6312.75</v>
      </c>
      <c r="G15" s="12"/>
      <c r="H15" s="12"/>
      <c r="I15" s="26" t="s">
        <v>28</v>
      </c>
    </row>
    <row r="16" ht="50" customHeight="1" spans="1:9">
      <c r="A16" s="13">
        <v>2</v>
      </c>
      <c r="B16" s="11" t="s">
        <v>48</v>
      </c>
      <c r="C16" s="11" t="s">
        <v>30</v>
      </c>
      <c r="D16" s="11" t="s">
        <v>31</v>
      </c>
      <c r="E16" s="9" t="s">
        <v>27</v>
      </c>
      <c r="F16" s="12">
        <f>12825+1295.8</f>
        <v>14120.8</v>
      </c>
      <c r="G16" s="12"/>
      <c r="H16" s="12"/>
      <c r="I16" s="26" t="s">
        <v>32</v>
      </c>
    </row>
    <row r="17" ht="30" customHeight="1" spans="1:9">
      <c r="A17" s="8"/>
      <c r="B17" s="9"/>
      <c r="C17" s="9" t="s">
        <v>49</v>
      </c>
      <c r="D17" s="11"/>
      <c r="E17" s="11"/>
      <c r="F17" s="11"/>
      <c r="G17" s="11"/>
      <c r="H17" s="12"/>
      <c r="I17" s="25"/>
    </row>
    <row r="18" ht="50" customHeight="1" spans="1:9">
      <c r="A18" s="13">
        <v>1</v>
      </c>
      <c r="B18" s="11" t="s">
        <v>50</v>
      </c>
      <c r="C18" s="11" t="s">
        <v>51</v>
      </c>
      <c r="D18" s="11" t="s">
        <v>52</v>
      </c>
      <c r="E18" s="9" t="s">
        <v>27</v>
      </c>
      <c r="F18" s="12">
        <v>2212</v>
      </c>
      <c r="G18" s="12"/>
      <c r="H18" s="12"/>
      <c r="I18" s="26" t="s">
        <v>41</v>
      </c>
    </row>
    <row r="19" ht="30" customHeight="1" spans="1:9">
      <c r="A19" s="8"/>
      <c r="B19" s="9"/>
      <c r="C19" s="9" t="s">
        <v>53</v>
      </c>
      <c r="D19" s="11"/>
      <c r="E19" s="11"/>
      <c r="F19" s="11"/>
      <c r="G19" s="11"/>
      <c r="H19" s="12"/>
      <c r="I19" s="25"/>
    </row>
    <row r="20" ht="30" customHeight="1" spans="1:9">
      <c r="A20" s="8"/>
      <c r="B20" s="9"/>
      <c r="C20" s="9" t="s">
        <v>44</v>
      </c>
      <c r="D20" s="11"/>
      <c r="E20" s="11"/>
      <c r="F20" s="11"/>
      <c r="G20" s="11"/>
      <c r="H20" s="12"/>
      <c r="I20" s="25"/>
    </row>
    <row r="21" ht="50" customHeight="1" spans="1:9">
      <c r="A21" s="13">
        <v>1</v>
      </c>
      <c r="B21" s="11" t="s">
        <v>54</v>
      </c>
      <c r="C21" s="11" t="s">
        <v>46</v>
      </c>
      <c r="D21" s="11" t="s">
        <v>47</v>
      </c>
      <c r="E21" s="9" t="s">
        <v>27</v>
      </c>
      <c r="F21" s="12">
        <f>1188+6228.9</f>
        <v>7416.9</v>
      </c>
      <c r="G21" s="12"/>
      <c r="H21" s="12"/>
      <c r="I21" s="26" t="s">
        <v>28</v>
      </c>
    </row>
    <row r="22" ht="50" customHeight="1" spans="1:9">
      <c r="A22" s="13">
        <v>2</v>
      </c>
      <c r="B22" s="11" t="s">
        <v>55</v>
      </c>
      <c r="C22" s="11" t="s">
        <v>30</v>
      </c>
      <c r="D22" s="11" t="s">
        <v>31</v>
      </c>
      <c r="E22" s="9" t="s">
        <v>27</v>
      </c>
      <c r="F22" s="12">
        <f>3953.88+1980</f>
        <v>5933.88</v>
      </c>
      <c r="G22" s="12"/>
      <c r="H22" s="12"/>
      <c r="I22" s="26" t="s">
        <v>32</v>
      </c>
    </row>
    <row r="23" ht="30" customHeight="1" spans="1:9">
      <c r="A23" s="8"/>
      <c r="B23" s="9"/>
      <c r="C23" s="9" t="s">
        <v>49</v>
      </c>
      <c r="D23" s="11"/>
      <c r="E23" s="11"/>
      <c r="F23" s="11"/>
      <c r="G23" s="11"/>
      <c r="H23" s="12"/>
      <c r="I23" s="25"/>
    </row>
    <row r="24" ht="50" customHeight="1" spans="1:9">
      <c r="A24" s="13">
        <v>1</v>
      </c>
      <c r="B24" s="11" t="s">
        <v>56</v>
      </c>
      <c r="C24" s="11" t="s">
        <v>51</v>
      </c>
      <c r="D24" s="11" t="s">
        <v>52</v>
      </c>
      <c r="E24" s="9" t="s">
        <v>27</v>
      </c>
      <c r="F24" s="12">
        <v>1592</v>
      </c>
      <c r="G24" s="12"/>
      <c r="H24" s="12"/>
      <c r="I24" s="26" t="s">
        <v>41</v>
      </c>
    </row>
    <row r="25" ht="30" customHeight="1" spans="1:9">
      <c r="A25" s="8"/>
      <c r="B25" s="9"/>
      <c r="C25" s="9" t="s">
        <v>57</v>
      </c>
      <c r="D25" s="11"/>
      <c r="E25" s="11"/>
      <c r="F25" s="11"/>
      <c r="G25" s="11"/>
      <c r="H25" s="12"/>
      <c r="I25" s="25"/>
    </row>
    <row r="26" ht="30" customHeight="1" spans="1:9">
      <c r="A26" s="8"/>
      <c r="B26" s="9"/>
      <c r="C26" s="9" t="s">
        <v>44</v>
      </c>
      <c r="D26" s="11"/>
      <c r="E26" s="11"/>
      <c r="F26" s="11"/>
      <c r="G26" s="11"/>
      <c r="H26" s="12"/>
      <c r="I26" s="25"/>
    </row>
    <row r="27" ht="50" customHeight="1" spans="1:9">
      <c r="A27" s="13">
        <v>1</v>
      </c>
      <c r="B27" s="11" t="s">
        <v>58</v>
      </c>
      <c r="C27" s="11" t="s">
        <v>46</v>
      </c>
      <c r="D27" s="11" t="s">
        <v>47</v>
      </c>
      <c r="E27" s="9" t="s">
        <v>27</v>
      </c>
      <c r="F27" s="12">
        <v>100</v>
      </c>
      <c r="G27" s="12"/>
      <c r="H27" s="12"/>
      <c r="I27" s="26" t="s">
        <v>28</v>
      </c>
    </row>
    <row r="28" ht="50" customHeight="1" spans="1:9">
      <c r="A28" s="13">
        <v>2</v>
      </c>
      <c r="B28" s="11" t="s">
        <v>59</v>
      </c>
      <c r="C28" s="11" t="s">
        <v>30</v>
      </c>
      <c r="D28" s="11" t="s">
        <v>31</v>
      </c>
      <c r="E28" s="9" t="s">
        <v>27</v>
      </c>
      <c r="F28" s="12">
        <v>60</v>
      </c>
      <c r="G28" s="12"/>
      <c r="H28" s="12"/>
      <c r="I28" s="26" t="s">
        <v>32</v>
      </c>
    </row>
    <row r="29" ht="30" customHeight="1" spans="1:9">
      <c r="A29" s="8"/>
      <c r="B29" s="9"/>
      <c r="C29" s="9" t="s">
        <v>49</v>
      </c>
      <c r="D29" s="11"/>
      <c r="E29" s="11"/>
      <c r="F29" s="11"/>
      <c r="G29" s="11"/>
      <c r="H29" s="12"/>
      <c r="I29" s="25"/>
    </row>
    <row r="30" ht="50" customHeight="1" spans="1:9">
      <c r="A30" s="13">
        <v>1</v>
      </c>
      <c r="B30" s="11" t="s">
        <v>60</v>
      </c>
      <c r="C30" s="11" t="s">
        <v>51</v>
      </c>
      <c r="D30" s="11" t="s">
        <v>52</v>
      </c>
      <c r="E30" s="9" t="s">
        <v>27</v>
      </c>
      <c r="F30" s="12">
        <v>1690</v>
      </c>
      <c r="G30" s="12"/>
      <c r="H30" s="12"/>
      <c r="I30" s="26" t="s">
        <v>41</v>
      </c>
    </row>
    <row r="31" ht="30" customHeight="1" spans="1:9">
      <c r="A31" s="8"/>
      <c r="B31" s="9"/>
      <c r="C31" s="9" t="s">
        <v>61</v>
      </c>
      <c r="D31" s="11"/>
      <c r="E31" s="11"/>
      <c r="F31" s="11"/>
      <c r="G31" s="11"/>
      <c r="H31" s="12"/>
      <c r="I31" s="25"/>
    </row>
    <row r="32" ht="30" customHeight="1" spans="1:9">
      <c r="A32" s="8"/>
      <c r="B32" s="9"/>
      <c r="C32" s="9" t="s">
        <v>44</v>
      </c>
      <c r="D32" s="11"/>
      <c r="E32" s="11"/>
      <c r="F32" s="11"/>
      <c r="G32" s="11"/>
      <c r="H32" s="12"/>
      <c r="I32" s="25"/>
    </row>
    <row r="33" ht="50" customHeight="1" spans="1:9">
      <c r="A33" s="13">
        <v>1</v>
      </c>
      <c r="B33" s="11" t="s">
        <v>62</v>
      </c>
      <c r="C33" s="11" t="s">
        <v>46</v>
      </c>
      <c r="D33" s="11" t="s">
        <v>47</v>
      </c>
      <c r="E33" s="9" t="s">
        <v>27</v>
      </c>
      <c r="F33" s="12">
        <f>4140+1840.5</f>
        <v>5980.5</v>
      </c>
      <c r="G33" s="12"/>
      <c r="H33" s="12"/>
      <c r="I33" s="26" t="s">
        <v>28</v>
      </c>
    </row>
    <row r="34" ht="50" customHeight="1" spans="1:9">
      <c r="A34" s="13">
        <v>2</v>
      </c>
      <c r="B34" s="11" t="s">
        <v>29</v>
      </c>
      <c r="C34" s="11" t="s">
        <v>30</v>
      </c>
      <c r="D34" s="11" t="s">
        <v>31</v>
      </c>
      <c r="E34" s="9" t="s">
        <v>27</v>
      </c>
      <c r="F34" s="12">
        <f>12150+1227.6</f>
        <v>13377.6</v>
      </c>
      <c r="G34" s="12"/>
      <c r="H34" s="12"/>
      <c r="I34" s="26" t="s">
        <v>32</v>
      </c>
    </row>
    <row r="35" ht="30" customHeight="1" spans="1:9">
      <c r="A35" s="8"/>
      <c r="B35" s="9"/>
      <c r="C35" s="9" t="s">
        <v>49</v>
      </c>
      <c r="D35" s="11"/>
      <c r="E35" s="11"/>
      <c r="F35" s="11"/>
      <c r="G35" s="11"/>
      <c r="H35" s="12"/>
      <c r="I35" s="25"/>
    </row>
    <row r="36" ht="50" customHeight="1" spans="1:9">
      <c r="A36" s="13">
        <v>1</v>
      </c>
      <c r="B36" s="11" t="s">
        <v>63</v>
      </c>
      <c r="C36" s="11" t="s">
        <v>51</v>
      </c>
      <c r="D36" s="11" t="s">
        <v>52</v>
      </c>
      <c r="E36" s="9" t="s">
        <v>27</v>
      </c>
      <c r="F36" s="12">
        <v>2764</v>
      </c>
      <c r="G36" s="12"/>
      <c r="H36" s="12"/>
      <c r="I36" s="26" t="s">
        <v>41</v>
      </c>
    </row>
    <row r="37" ht="30" customHeight="1" spans="1:9">
      <c r="A37" s="8"/>
      <c r="B37" s="9"/>
      <c r="C37" s="9" t="s">
        <v>64</v>
      </c>
      <c r="D37" s="11"/>
      <c r="E37" s="11"/>
      <c r="F37" s="11"/>
      <c r="G37" s="11"/>
      <c r="H37" s="12"/>
      <c r="I37" s="25"/>
    </row>
    <row r="38" ht="30" customHeight="1" spans="1:9">
      <c r="A38" s="8"/>
      <c r="B38" s="9"/>
      <c r="C38" s="9" t="s">
        <v>44</v>
      </c>
      <c r="D38" s="11"/>
      <c r="E38" s="11"/>
      <c r="F38" s="11"/>
      <c r="G38" s="11"/>
      <c r="H38" s="12"/>
      <c r="I38" s="25"/>
    </row>
    <row r="39" ht="50" customHeight="1" spans="1:9">
      <c r="A39" s="13">
        <v>1</v>
      </c>
      <c r="B39" s="11" t="s">
        <v>65</v>
      </c>
      <c r="C39" s="11" t="s">
        <v>46</v>
      </c>
      <c r="D39" s="11" t="s">
        <v>47</v>
      </c>
      <c r="E39" s="9" t="s">
        <v>27</v>
      </c>
      <c r="F39" s="12">
        <v>300</v>
      </c>
      <c r="G39" s="12"/>
      <c r="H39" s="12"/>
      <c r="I39" s="26" t="s">
        <v>28</v>
      </c>
    </row>
    <row r="40" ht="50" customHeight="1" spans="1:9">
      <c r="A40" s="13">
        <v>2</v>
      </c>
      <c r="B40" s="11" t="s">
        <v>66</v>
      </c>
      <c r="C40" s="11" t="s">
        <v>30</v>
      </c>
      <c r="D40" s="11" t="s">
        <v>31</v>
      </c>
      <c r="E40" s="9" t="s">
        <v>27</v>
      </c>
      <c r="F40" s="12">
        <v>350</v>
      </c>
      <c r="G40" s="12"/>
      <c r="H40" s="12"/>
      <c r="I40" s="26" t="s">
        <v>32</v>
      </c>
    </row>
    <row r="41" ht="30" customHeight="1" spans="1:9">
      <c r="A41" s="8"/>
      <c r="B41" s="9"/>
      <c r="C41" s="9" t="s">
        <v>49</v>
      </c>
      <c r="D41" s="11"/>
      <c r="E41" s="11"/>
      <c r="F41" s="11"/>
      <c r="G41" s="11"/>
      <c r="H41" s="12"/>
      <c r="I41" s="25"/>
    </row>
    <row r="42" ht="50" customHeight="1" spans="1:9">
      <c r="A42" s="13">
        <v>1</v>
      </c>
      <c r="B42" s="11" t="s">
        <v>67</v>
      </c>
      <c r="C42" s="11" t="s">
        <v>51</v>
      </c>
      <c r="D42" s="11" t="s">
        <v>52</v>
      </c>
      <c r="E42" s="9" t="s">
        <v>27</v>
      </c>
      <c r="F42" s="12">
        <v>992</v>
      </c>
      <c r="G42" s="12"/>
      <c r="H42" s="12"/>
      <c r="I42" s="26" t="s">
        <v>41</v>
      </c>
    </row>
    <row r="43" ht="30" customHeight="1" spans="1:9">
      <c r="A43" s="8" t="s">
        <v>68</v>
      </c>
      <c r="B43" s="9"/>
      <c r="C43" s="9" t="s">
        <v>69</v>
      </c>
      <c r="D43" s="11"/>
      <c r="E43" s="9"/>
      <c r="F43" s="12"/>
      <c r="G43" s="12"/>
      <c r="H43" s="12"/>
      <c r="I43" s="25"/>
    </row>
    <row r="44" ht="50" customHeight="1" spans="1:9">
      <c r="A44" s="14">
        <v>1</v>
      </c>
      <c r="B44" s="15" t="s">
        <v>70</v>
      </c>
      <c r="C44" s="15" t="s">
        <v>71</v>
      </c>
      <c r="D44" s="15"/>
      <c r="E44" s="16" t="s">
        <v>27</v>
      </c>
      <c r="F44" s="17">
        <v>12288</v>
      </c>
      <c r="G44" s="17"/>
      <c r="H44" s="17"/>
      <c r="I44" s="27" t="s">
        <v>72</v>
      </c>
    </row>
    <row r="45" ht="50" customHeight="1" spans="1:9">
      <c r="A45" s="14">
        <v>2</v>
      </c>
      <c r="B45" s="15" t="s">
        <v>73</v>
      </c>
      <c r="C45" s="15" t="s">
        <v>74</v>
      </c>
      <c r="D45" s="15"/>
      <c r="E45" s="16" t="s">
        <v>27</v>
      </c>
      <c r="F45" s="17">
        <v>5000</v>
      </c>
      <c r="G45" s="17"/>
      <c r="H45" s="17"/>
      <c r="I45" s="26" t="s">
        <v>75</v>
      </c>
    </row>
    <row r="46" ht="50" customHeight="1" spans="1:9">
      <c r="A46" s="14">
        <v>3</v>
      </c>
      <c r="B46" s="15" t="s">
        <v>76</v>
      </c>
      <c r="C46" s="15" t="s">
        <v>77</v>
      </c>
      <c r="D46" s="15"/>
      <c r="E46" s="16" t="s">
        <v>27</v>
      </c>
      <c r="F46" s="17">
        <v>5000</v>
      </c>
      <c r="G46" s="17"/>
      <c r="H46" s="17"/>
      <c r="I46" s="27" t="s">
        <v>78</v>
      </c>
    </row>
    <row r="47" ht="50" customHeight="1" spans="1:9">
      <c r="A47" s="14">
        <v>4</v>
      </c>
      <c r="B47" s="15" t="s">
        <v>79</v>
      </c>
      <c r="C47" s="15" t="s">
        <v>80</v>
      </c>
      <c r="D47" s="15"/>
      <c r="E47" s="16" t="s">
        <v>27</v>
      </c>
      <c r="F47" s="17">
        <v>10000</v>
      </c>
      <c r="G47" s="17"/>
      <c r="H47" s="17"/>
      <c r="I47" s="27" t="s">
        <v>81</v>
      </c>
    </row>
    <row r="48" ht="50" customHeight="1" spans="1:9">
      <c r="A48" s="14">
        <v>5</v>
      </c>
      <c r="B48" s="15" t="s">
        <v>82</v>
      </c>
      <c r="C48" s="15" t="s">
        <v>83</v>
      </c>
      <c r="D48" s="15"/>
      <c r="E48" s="16" t="s">
        <v>27</v>
      </c>
      <c r="F48" s="17">
        <v>10000</v>
      </c>
      <c r="G48" s="17"/>
      <c r="H48" s="17"/>
      <c r="I48" s="27" t="s">
        <v>84</v>
      </c>
    </row>
    <row r="49" ht="50" customHeight="1" spans="1:9">
      <c r="A49" s="14">
        <v>6</v>
      </c>
      <c r="B49" s="15" t="s">
        <v>85</v>
      </c>
      <c r="C49" s="15" t="s">
        <v>86</v>
      </c>
      <c r="D49" s="15"/>
      <c r="E49" s="16" t="s">
        <v>27</v>
      </c>
      <c r="F49" s="17">
        <v>10000</v>
      </c>
      <c r="G49" s="17"/>
      <c r="H49" s="17"/>
      <c r="I49" s="27"/>
    </row>
    <row r="50" ht="50" customHeight="1" spans="1:9">
      <c r="A50" s="14">
        <v>7</v>
      </c>
      <c r="B50" s="15" t="s">
        <v>87</v>
      </c>
      <c r="C50" s="15" t="s">
        <v>88</v>
      </c>
      <c r="D50" s="15"/>
      <c r="E50" s="16" t="s">
        <v>27</v>
      </c>
      <c r="F50" s="17">
        <v>10000</v>
      </c>
      <c r="G50" s="17"/>
      <c r="H50" s="17"/>
      <c r="I50" s="27"/>
    </row>
    <row r="51" ht="30" customHeight="1" spans="1:9">
      <c r="A51" s="18"/>
      <c r="B51" s="19"/>
      <c r="C51" s="20" t="s">
        <v>89</v>
      </c>
      <c r="D51" s="19"/>
      <c r="E51" s="19"/>
      <c r="F51" s="19"/>
      <c r="G51" s="19"/>
      <c r="H51" s="21"/>
      <c r="I51" s="28"/>
    </row>
  </sheetData>
  <mergeCells count="13">
    <mergeCell ref="A1:I1"/>
    <mergeCell ref="A2:G2"/>
    <mergeCell ref="H2:I2"/>
    <mergeCell ref="G3:H3"/>
    <mergeCell ref="A3:A5"/>
    <mergeCell ref="B3:B5"/>
    <mergeCell ref="C3:C5"/>
    <mergeCell ref="D3:D5"/>
    <mergeCell ref="E3:E5"/>
    <mergeCell ref="F3:F5"/>
    <mergeCell ref="G4:G5"/>
    <mergeCell ref="H4:H5"/>
    <mergeCell ref="I3:I5"/>
  </mergeCells>
  <printOptions horizontalCentered="1"/>
  <pageMargins left="0.200694444444444" right="0.200694444444444" top="0.594444444444444" bottom="0.393055555555556" header="0.594444444444444" footer="0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投标报价汇总表 (土方)</vt:lpstr>
      <vt:lpstr>土方工程清单与计价表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WPS_1591349850</cp:lastModifiedBy>
  <dcterms:created xsi:type="dcterms:W3CDTF">2022-10-26T21:27:00Z</dcterms:created>
  <dcterms:modified xsi:type="dcterms:W3CDTF">2022-10-28T03:58:48Z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55F1A4766474423F95739D10F9E38414</vt:lpwstr>
  </property>
</Properties>
</file>