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s\Desktop\"/>
    </mc:Choice>
  </mc:AlternateContent>
  <bookViews>
    <workbookView xWindow="0" yWindow="0" windowWidth="28800" windowHeight="12690" tabRatio="771"/>
  </bookViews>
  <sheets>
    <sheet name="汇总表" sheetId="3" r:id="rId1"/>
    <sheet name="住院保健医技综合楼-装饰工程" sheetId="1" r:id="rId2"/>
    <sheet name="门急诊医技综合楼-装饰工程" sheetId="2" r:id="rId3"/>
    <sheet name="教学科研楼-装饰工程" sheetId="4" r:id="rId4"/>
    <sheet name="宿舍楼-装饰工程 " sheetId="5" r:id="rId5"/>
    <sheet name="行政办公楼-装饰工程" sheetId="6" r:id="rId6"/>
    <sheet name="地下室-装饰工程" sheetId="7" r:id="rId7"/>
  </sheets>
  <definedNames>
    <definedName name="_xlnm._FilterDatabase" localSheetId="6" hidden="1">'地下室-装饰工程'!$B$3:$J$16</definedName>
    <definedName name="_xlnm._FilterDatabase" localSheetId="3" hidden="1">'教学科研楼-装饰工程'!$B$3:$J$12</definedName>
    <definedName name="_xlnm._FilterDatabase" localSheetId="2" hidden="1">'门急诊医技综合楼-装饰工程'!$B$3:$J$23</definedName>
    <definedName name="_xlnm._FilterDatabase" localSheetId="4" hidden="1">'宿舍楼-装饰工程 '!$B$3:$J$11</definedName>
    <definedName name="_xlnm._FilterDatabase" localSheetId="5" hidden="1">'行政办公楼-装饰工程'!$B$3:$J$12</definedName>
    <definedName name="_xlnm._FilterDatabase" localSheetId="1" hidden="1">'住院保健医技综合楼-装饰工程'!$B$6:$J$19</definedName>
  </definedNames>
  <calcPr calcId="162913"/>
</workbook>
</file>

<file path=xl/calcChain.xml><?xml version="1.0" encoding="utf-8"?>
<calcChain xmlns="http://schemas.openxmlformats.org/spreadsheetml/2006/main">
  <c r="J15" i="7" l="1"/>
  <c r="J14" i="7"/>
  <c r="J13" i="7"/>
  <c r="J12" i="7"/>
  <c r="J11" i="7"/>
  <c r="J10" i="7"/>
  <c r="J9" i="7"/>
  <c r="J8" i="7"/>
  <c r="J7" i="7"/>
  <c r="J16" i="7" s="1"/>
  <c r="D9" i="3" s="1"/>
  <c r="J11" i="6"/>
  <c r="J10" i="6"/>
  <c r="J9" i="6"/>
  <c r="J8" i="6"/>
  <c r="J7" i="6"/>
  <c r="J12" i="6" s="1"/>
  <c r="D8" i="3" s="1"/>
  <c r="J10" i="5"/>
  <c r="J9" i="5"/>
  <c r="J8" i="5"/>
  <c r="J7" i="5"/>
  <c r="J11" i="5" s="1"/>
  <c r="D7" i="3" s="1"/>
  <c r="J11" i="4"/>
  <c r="J10" i="4"/>
  <c r="J12" i="4" s="1"/>
  <c r="D6" i="3" s="1"/>
  <c r="J9" i="4"/>
  <c r="J8" i="4"/>
  <c r="J7" i="4"/>
  <c r="J22" i="2"/>
  <c r="J21" i="2"/>
  <c r="F20" i="2"/>
  <c r="J20" i="2" s="1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3" i="2" s="1"/>
  <c r="D5" i="3" s="1"/>
  <c r="J18" i="1"/>
  <c r="J17" i="1"/>
  <c r="J16" i="1"/>
  <c r="J15" i="1"/>
  <c r="J14" i="1"/>
  <c r="J13" i="1"/>
  <c r="J12" i="1"/>
  <c r="J11" i="1"/>
  <c r="F10" i="1"/>
  <c r="J10" i="1" s="1"/>
  <c r="J19" i="1" s="1"/>
  <c r="D4" i="3" s="1"/>
  <c r="D10" i="3" s="1"/>
  <c r="J9" i="1"/>
  <c r="J8" i="1"/>
  <c r="J7" i="1"/>
</calcChain>
</file>

<file path=xl/sharedStrings.xml><?xml version="1.0" encoding="utf-8"?>
<sst xmlns="http://schemas.openxmlformats.org/spreadsheetml/2006/main" count="246" uniqueCount="97">
  <si>
    <t>项目名称：北京口腔医院迁建工程</t>
  </si>
  <si>
    <t>序号</t>
  </si>
  <si>
    <t>单位工程名称</t>
  </si>
  <si>
    <t>单位</t>
  </si>
  <si>
    <t>综合合价</t>
  </si>
  <si>
    <t>备注</t>
  </si>
  <si>
    <t>住院保健医技综合楼</t>
  </si>
  <si>
    <t>元</t>
  </si>
  <si>
    <t>门急诊医技综合楼-装饰工程</t>
  </si>
  <si>
    <t>教学科研楼-装饰工程</t>
  </si>
  <si>
    <t xml:space="preserve">宿舍楼-装饰工程 </t>
  </si>
  <si>
    <t>行政办公楼-装饰工程</t>
  </si>
  <si>
    <t>地下室-装饰工程</t>
  </si>
  <si>
    <t>合计</t>
  </si>
  <si>
    <t>分部分项工程和单价措施项目清单与计价表</t>
  </si>
  <si>
    <t>工程名称：住院保健医技综合楼-装饰工程</t>
  </si>
  <si>
    <t>子目名称</t>
  </si>
  <si>
    <t>子目特征描述</t>
  </si>
  <si>
    <t>计量
单位</t>
  </si>
  <si>
    <t>工程量</t>
  </si>
  <si>
    <t>除税单价</t>
  </si>
  <si>
    <t>税率</t>
  </si>
  <si>
    <t>综合单价</t>
  </si>
  <si>
    <t>合价</t>
  </si>
  <si>
    <t>木质平开门</t>
  </si>
  <si>
    <t>木质平开门
1.部位：内门
2.门框与洞口之间的缝隙必须符合设计标准填充
3.有框木夹板门，选用一级木材,含水量不得大于12%；具体参数要求详见设计图纸
4.包括但不限于门锁、闭门器、门止器、顺序器等所有配套五金、玻璃及门框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</si>
  <si>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㎡</t>
  </si>
  <si>
    <t>木质平开门
（透明安全玻璃）</t>
  </si>
  <si>
    <t>木质平开门（透明安全玻璃）
1.部位：内门
2.门框与洞口之间的缝隙必须符合设计标准填充
3.6厚透明安全玻璃；有框木夹板门，选用一级木材,含水量不得大于12%；具体参数要求详见设计图纸
4.包括但不限于门锁、闭门器、门止器、顺序器等所有配套五金、玻璃及门框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</si>
  <si>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成品钢制平开防盗门</t>
  </si>
  <si>
    <t>成品钢制平开防盗门
1.部位：内门
2.门框与洞口之间的缝隙必须符合设计标准填充
3.包含门框等，性能满足图纸设计要求，具体做法详见图纸
4.包括但不限于门锁、闭门器、门止器、顺序器等所有配套五金、门框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</si>
  <si>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成品树脂平开门</t>
  </si>
  <si>
    <t>成品树脂平开门
1.部位：内门
2.门框与洞口之间的缝隙必须符合设计标准填充
3.包含但不限于门锁、闭门器、门止器、顺序器等所有配套五金、门框；需排气的负压房间，下皮距楼面标高20mm
4.包括但不限于门本体、门窗套、后塞口、收边收口及其他五金件制作安装,为满足招标文件、设计图纸、验收规范标准等规定施工所需的一切工序
5.材料设备满足设计说明等相关图纸要求
6.未尽事宜详见图纸、招标文件、满足施工及验收</t>
  </si>
  <si>
    <t>钢质自动平移密闭门（透明安全玻璃）</t>
  </si>
  <si>
    <t>钢质自动平移密闭门（透明安全玻璃）
1.部位：内门
2.门框与洞口之间的缝隙必须符合设计标准填充
3.6mm透明安全玻璃，钢框(1.2mm厚镀锌钢板,粉末喷涂颜色与门扇协调一致)，钢质门扇（镀锌钢板参考厚度1.0mm），表面粉末喷涂；气密封效果、具体参数要求等详见图纸，满足设计及规范要求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</si>
  <si>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钢质平开门禁门
（透明安全玻璃）</t>
  </si>
  <si>
    <t>钢质平开门禁门（透明安全玻璃）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</si>
  <si>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钢质平开大小扇门（透明安全玻璃）</t>
  </si>
  <si>
    <t>钢质平开大小扇门（透明安全玻璃）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</si>
  <si>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钢质平开门禁门、密闭门（透明安全玻璃）</t>
  </si>
  <si>
    <t>钢质平开门禁门、密闭门（透明安全玻璃）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</si>
  <si>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钢质平开门-开启角度大于90°（透明安全玻璃）</t>
  </si>
  <si>
    <t>钢质平开门-开启角度大于90°（透明安全玻璃）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</si>
  <si>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钢质平开门
（磨砂安全玻璃）</t>
  </si>
  <si>
    <t>钢质平开门（磨砂安全玻璃）
1.部位：内门
2.门框与洞口之间的缝隙必须符合设计标准填充
3.6厚磨砂安全玻璃，钢框(1.2mm厚镀锌钢板,粉末喷涂颜色与门扇协调一致)，钢质门扇（镀锌钢板参考厚度1.0mm），表面粉末喷涂；具体参数要求详见设计图纸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</si>
  <si>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钢质平移门
（透明安全玻璃）</t>
  </si>
  <si>
    <t>钢质平移门（透明安全玻璃）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4.包括但不限于门本体、成品轨道盒、门锁、玻璃、门窗套、后塞口、收边收口及全套所需五金件制作安装,为满足招标文件、设计图纸、验收规范标准等规定施工所需的一切工序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</si>
  <si>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钢质平开门
（透明安全玻璃）</t>
  </si>
  <si>
    <t>钢质平开门（透明安全玻璃）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</si>
  <si>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工程名称：门急诊医技综合楼-装饰工程</t>
  </si>
  <si>
    <t>木质平开门
1.部位：内门
2.门框与洞口之间的缝隙必须符合设计标准填充
3.有框木夹板门，选用一级木材,含水量不得大于12%；具体参数要求详见设计图纸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</si>
  <si>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树脂平开门</t>
  </si>
  <si>
    <t>树脂平开门
1.部位：内门
2.门框与洞口之间的缝隙必须符合设计标准填充
3.包含但不限于门锁、闭门器、门止器、顺序器等所有配套五金、门框；需排气的负压房间，下皮距楼面标高20mm
4.包括但不限于门本体、门窗套、后塞口、收边收口及其他五金件制作安装,为满足招标文件、设计图纸、验收规范标准等规定施工所需的一切工序
5.材料设备满足设计说明等相关图纸要求
6.未尽事宜详见图纸、招标文件、满足施工及验收</t>
  </si>
  <si>
    <t>树脂平开门-开启角度大于90°</t>
  </si>
  <si>
    <t>树脂平开门-开启角度大于90°
1.部位：内门
2.门框与洞口之间的缝隙必须符合设计标准填充
3.包含但不限于门锁、闭门器、门止器、顺序器等所有配套五金、门框；需排气的负压房间，下皮距楼面标高20mm
4.包括但不限于门本体、门窗套、后塞口、收边收口及其他五金件制作安装,为满足招标文件、设计图纸、验收规范标准等规定施工所需的一切工序
5.材料设备满足设计说明等相关图纸要求
6.未尽事宜详见图纸、招标文件、满足施工及验收</t>
  </si>
  <si>
    <t>成品不锈钢升降卷帘门</t>
  </si>
  <si>
    <t>成品不锈钢升降卷帘门
1.样式综合考虑，满足图纸设计要求
2.包括但不限于门本体、控制装置、五金件、后塞口、收边收口等,为满足招标文件、设计图纸、验收规范标准等规定施工所需的一切工序
3.材料设备满足设计说明等相关图纸要求
4.未尽事宜详见图纸、招标文件、满足施工及验收规范相关要求</t>
  </si>
  <si>
    <t>成品钢质平开防盗门</t>
  </si>
  <si>
    <t>成品钢质平开防盗门
1.部位：内门
2.门框与洞口之间的缝隙必须符合设计标准填充
3.包含门框等，性能满足图纸设计要求，具体做法详见图纸
4.包含但不限于门锁、闭门器、门止器、顺序器等所有配套五金、门框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</si>
  <si>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钢质平移常开门
（透明安全玻璃）</t>
  </si>
  <si>
    <t>钢质平移常开门（透明安全玻璃）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4.包含但不限于门锁、闭门器、门止器、顺序器等所有配套五金、玻璃及门框；与消防疏散及防火分区有关的常开门应与消防信号联动,具有信号反馈功能,火灾时自动解锁关闭,保证顺利手动启闭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</si>
  <si>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钢质平开防护门
（透明安全防护玻璃）</t>
  </si>
  <si>
    <t>钢质平开防护门（透明安全防护玻璃）
1.部位：内门
2.门框与洞口之间的缝隙必须符合设计标准填充
3.3mmpd透明安全防护玻璃，钢框(1.2mm厚镀锌钢板,粉末喷涂颜色与门扇协调一致)，钢质门扇（镀锌钢板参考厚度1.0mm），表面粉末喷涂；具体参数要求详见设计图纸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</si>
  <si>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钢质平移防护门
（透明安全玻璃）</t>
  </si>
  <si>
    <t>钢质平移防护门（透明安全玻璃）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4.包括但不限于门本体、成品轨道盒、门锁、玻璃、门窗套、后塞口、收边收口及全套所需五金件制作安装,为满足招标文件、设计图纸、验收规范标准等规定施工所需的一切工序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</si>
  <si>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钢质平开隔音门</t>
  </si>
  <si>
    <t>钢质平开隔音门
1.部位：内门
2.门框与洞口之间的缝隙必须符合设计标准填充
3.钢框(1.2mm厚镀锌钢板,粉末喷涂颜色与门扇协调一致)，钢质门扇（镀锌钢板参考厚度1.0mm），表面粉末喷涂；隔声性能、具体参数要求等详见图纸，满足设计及规范要求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</si>
  <si>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钢质平开门 -开启角度大于90°</t>
  </si>
  <si>
    <t>钢质平开门-开启角度大于90°
1.部位：内门
2.门框与洞口之间的缝隙必须符合设计标准填充
3.钢框(1.2mm厚镀锌钢板,粉末喷涂颜色与门扇协调一致)，钢质门扇（镀锌钢板参考厚度1.0mm），表面粉末喷涂；具体参数要求详见设计图纸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</si>
  <si>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钢质平开密闭门
（透明安全玻璃）</t>
  </si>
  <si>
    <t>钢质平开密闭门（透明安全玻璃）
1.部位：内门
2.门框与洞口之间的缝隙必须符合设计标准填充
3.6mm透明安全玻璃，钢框(1.2mm厚镀锌钢板,粉末喷涂颜色与门扇协调一致)，钢质门扇（镀锌钢板参考厚度1.0mm），表面粉末喷涂；气密封效果、具体参数要求等详见图纸，满足设计及规范要求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</si>
  <si>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钢质自动平移密闭门
（透明安全玻璃）</t>
  </si>
  <si>
    <t>钢质自动平移密闭门（透明安全玻璃）
1.部位：内门
2.门框与洞口之间的缝隙必须符合设计标准填充
3.6mm透明安全玻璃，钢框(1.2mm厚镀锌钢板,粉末喷涂颜色与门扇协调一致)，钢质门扇（镀锌钢板参考厚度1.0mm），表面粉末喷涂；气密封效果、具体参数要求等详见图纸，满足设计及规范要求
4.包括但不限于门本体、成品轨道盒、自动感应装置、门锁、玻璃、门窗套、后塞口、收边收口及全套所需五金件制作安装,为满足招标文件、设计图纸、验收规范标准等规定施工所需的一切工序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</si>
  <si>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钢制平开门
（磨砂安全玻璃）</t>
  </si>
  <si>
    <t>钢质自动平移门
（透明安全玻璃）</t>
  </si>
  <si>
    <t>钢质自动平移门（透明安全玻璃）
1.部位：内门
2.门框与洞口之间的缝隙必须符合设计标准填充
3.6mm透明安全玻璃，钢框(1.2mm厚镀锌钢板,粉末喷涂颜色与门扇协调一致)，钢质门扇（镀锌钢板参考厚度1.0mm），表面粉末喷涂；具体参数要求详见设计图纸
4.包括但不限于门本体、成品轨道盒、门锁、玻璃、门窗套、后塞口、收边收口及全套所需五金件制作安装,为满足招标文件、设计图纸、验收规范标准等规定施工所需的一切工序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</si>
  <si>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工程名称：教学科研楼-装饰工程</t>
  </si>
  <si>
    <t>木质平开门（透明安全玻璃）</t>
  </si>
  <si>
    <t>木质平开门（透明安全玻璃）
1.部位：内门
2.门框与洞口之间的缝隙必须符合设计标准填充
3.6mm厚透明安全玻璃；有框木夹板门，选用一级木材,含水量不得大于12%；具体参数要求详见设计图纸
4.包含但不限于门锁、闭门器、门止器、顺序器等所有配套五金、玻璃及门框
5.需排气的负压房间,下皮距楼面标高20mm
6.包括但不限于门本体、玻璃、门窗套、后塞口、收边收口及其他五金件制作安装,为满足招标文件、设计图纸、验收规范标准等规定施工所需的一切工序
7.材料设备满足设计说明等相关图纸要求
8.未尽事宜详见图纸、招标文件、满足施工及验收规范相关要求</t>
  </si>
  <si>
    <t>木质平开门禁门（透明安全玻璃）</t>
  </si>
  <si>
    <t>木质平开门禁门（透明安全玻璃）
1.部位：内门
2.门框与洞口之间的缝隙必须符合设计标准填充
3.6mm厚透明安全玻璃；有框木夹板门，选用一级木材,含水量不得大于12%；具体参数要求详见设计图纸
4.包含但不限于门锁、门禁、闭门器、门止器、顺序器等所有配套五金、玻璃及门框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</si>
  <si>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木质平开门（磨砂安全玻璃）</t>
  </si>
  <si>
    <t>木质平开门（磨砂安全玻璃）
1.部位：内门
2.门框与洞口之间的缝隙必须符合设计标准填充
3.6厚磨砂安全玻璃；有框木夹板门，选用一级木材,含水量不得大于12%；具体参数要求详见设计图纸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</si>
  <si>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成品钢制防盗门</t>
  </si>
  <si>
    <t>成品钢制防盗门
1.部位：内门
2.门框与洞口之间的缝隙必须符合设计标准填充
3.包含门框等，性能满足图纸设计要求，具体做法详见图纸
4.包含但不限于门锁、闭门器、门止器、顺序器等所有配套五金、门框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</si>
  <si>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 xml:space="preserve">工程名称：宿舍楼-装饰工程 </t>
  </si>
  <si>
    <t>工程名称：行政办公楼-装饰工程</t>
  </si>
  <si>
    <t>工程名称：地下室-装饰工程</t>
  </si>
  <si>
    <t>木质平开门（透明安全防护玻璃）</t>
  </si>
  <si>
    <t>木质平开门（透明安全防护玻璃）
1.部位：内门
2.门框与洞口之间的缝隙必须符合设计标准填充
3.6mm厚透明安全玻璃；有框木夹板门，选用一级木材,含水量不得大于12%；具体参数要求详见设计图纸
4.包含但不限于门锁、闭门器、门止器、顺序器等所有配套五金、玻璃及门框
5.需排气的负压房间,下皮距楼面标高20mm
6.包括但不限于门本体、玻璃、门窗套、后塞口、收边收口及其他五金件制作安装,为满足招标文件、设计图纸、验收规范标准等规定施工所需的一切工序
7.材料设备满足设计说明等相关图纸要求
8.未尽事宜详见图纸、招标文件、满足施工及验收规范相关要求</t>
  </si>
  <si>
    <t>木质隔音平开门（透明安全玻璃）</t>
  </si>
  <si>
    <t>木质隔音平开门（透明安全玻璃）
1.部位：内门
2.门框与洞口之间的缝隙必须符合设计标准填充
3.6mm透明安全玻璃；有框木夹板门，选用一级木材,含水量不得大于12%；隔声性能、具体参数要求等详见图纸，满足设计及规范要求
4.包含但不限于门锁、闭门器、门止器、顺序器等所有配套五金、玻璃及门框
5.包括但不限于门本体、玻璃、门窗套、后塞口、收边收口及其他五金件制作安装,为满足招标文件、设计图纸、验收规范标准等规定施工所需的一切工序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</si>
  <si>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钢制防护固定窗</t>
  </si>
  <si>
    <t>钢制防护固定窗
1.钢框，甲级防火玻璃，耐火极限满足图纸设计要求，窗框形式及颜色与其他室内门窗协调一致，具体参数要求等详见图纸，满足设计及规范要求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</si>
  <si>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木制防护固定窗</t>
  </si>
  <si>
    <t>木制防护固定窗
1.钢框，甲级防火玻璃，耐火极限满足图纸设计要求，窗框形式及颜色与其他室内门窗协调一致，具体参数要求等详见图纸，满足设计及规范要求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</si>
  <si>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工程量清单报价汇总表（其它普通门窗）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</si>
</sst>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59">
    <xf numFmtId="0" fontId="0" fillId="0" borderId="0" xfId="0">
      <alignment vertical="center"/>
    </xf>
    <xf numFmtId="0" fontId="1" fillId="0" borderId="0" xfId="1" applyFont="1" applyFill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1" fillId="0" borderId="0" xfId="1" applyFont="1" applyFill="1" applyAlignment="1">
      <alignment wrapText="1"/>
    </xf>
    <xf numFmtId="0" fontId="5" fillId="0" borderId="8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5" fillId="0" borderId="4" xfId="1" applyFont="1" applyFill="1" applyBorder="1"/>
    <xf numFmtId="0" fontId="5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0" fontId="3" fillId="0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19" sqref="B19"/>
    </sheetView>
  </sheetViews>
  <sheetFormatPr defaultColWidth="8.90625" defaultRowHeight="14" x14ac:dyDescent="0.25"/>
  <cols>
    <col min="2" max="2" width="50.81640625" customWidth="1"/>
    <col min="4" max="4" width="20.81640625" customWidth="1"/>
    <col min="5" max="5" width="10.81640625" customWidth="1"/>
    <col min="6" max="6" width="13.08984375" customWidth="1"/>
  </cols>
  <sheetData>
    <row r="1" spans="1:6" ht="30" customHeight="1" x14ac:dyDescent="0.25">
      <c r="A1" s="42" t="s">
        <v>96</v>
      </c>
      <c r="B1" s="43"/>
      <c r="C1" s="43"/>
      <c r="D1" s="43"/>
      <c r="E1" s="43"/>
    </row>
    <row r="2" spans="1:6" ht="30" customHeight="1" x14ac:dyDescent="0.25">
      <c r="A2" s="44" t="s">
        <v>0</v>
      </c>
      <c r="B2" s="44"/>
      <c r="C2" s="44"/>
      <c r="D2" s="44"/>
      <c r="E2" s="44"/>
    </row>
    <row r="3" spans="1:6" ht="30" customHeight="1" x14ac:dyDescent="0.25">
      <c r="A3" s="35" t="s">
        <v>1</v>
      </c>
      <c r="B3" s="35" t="s">
        <v>2</v>
      </c>
      <c r="C3" s="35" t="s">
        <v>3</v>
      </c>
      <c r="D3" s="35" t="s">
        <v>4</v>
      </c>
      <c r="E3" s="35" t="s">
        <v>5</v>
      </c>
    </row>
    <row r="4" spans="1:6" ht="30" customHeight="1" x14ac:dyDescent="0.25">
      <c r="A4" s="35">
        <v>1</v>
      </c>
      <c r="B4" s="35" t="s">
        <v>6</v>
      </c>
      <c r="C4" s="35" t="s">
        <v>7</v>
      </c>
      <c r="D4" s="35">
        <f>'住院保健医技综合楼-装饰工程'!J19</f>
        <v>0</v>
      </c>
      <c r="E4" s="35"/>
      <c r="F4" s="36"/>
    </row>
    <row r="5" spans="1:6" ht="30" customHeight="1" x14ac:dyDescent="0.25">
      <c r="A5" s="35">
        <v>2</v>
      </c>
      <c r="B5" s="35" t="s">
        <v>8</v>
      </c>
      <c r="C5" s="35" t="s">
        <v>7</v>
      </c>
      <c r="D5" s="35">
        <f>'门急诊医技综合楼-装饰工程'!J23</f>
        <v>0</v>
      </c>
      <c r="E5" s="35"/>
      <c r="F5" s="36"/>
    </row>
    <row r="6" spans="1:6" ht="30" customHeight="1" x14ac:dyDescent="0.25">
      <c r="A6" s="35">
        <v>3</v>
      </c>
      <c r="B6" s="35" t="s">
        <v>9</v>
      </c>
      <c r="C6" s="35" t="s">
        <v>7</v>
      </c>
      <c r="D6" s="35">
        <f>'教学科研楼-装饰工程'!J12</f>
        <v>0</v>
      </c>
      <c r="E6" s="35"/>
      <c r="F6" s="36"/>
    </row>
    <row r="7" spans="1:6" ht="30" customHeight="1" x14ac:dyDescent="0.25">
      <c r="A7" s="35">
        <v>4</v>
      </c>
      <c r="B7" s="35" t="s">
        <v>10</v>
      </c>
      <c r="C7" s="35" t="s">
        <v>7</v>
      </c>
      <c r="D7" s="37">
        <f>'宿舍楼-装饰工程 '!J11</f>
        <v>0</v>
      </c>
      <c r="E7" s="35"/>
      <c r="F7" s="36"/>
    </row>
    <row r="8" spans="1:6" ht="30" customHeight="1" x14ac:dyDescent="0.25">
      <c r="A8" s="35">
        <v>5</v>
      </c>
      <c r="B8" s="35" t="s">
        <v>11</v>
      </c>
      <c r="C8" s="35" t="s">
        <v>7</v>
      </c>
      <c r="D8" s="37">
        <f>'行政办公楼-装饰工程'!J12</f>
        <v>0</v>
      </c>
      <c r="E8" s="35"/>
      <c r="F8" s="36"/>
    </row>
    <row r="9" spans="1:6" ht="30" customHeight="1" x14ac:dyDescent="0.25">
      <c r="A9" s="35">
        <v>6</v>
      </c>
      <c r="B9" s="35" t="s">
        <v>12</v>
      </c>
      <c r="C9" s="35" t="s">
        <v>7</v>
      </c>
      <c r="D9" s="37">
        <f>'地下室-装饰工程'!J16</f>
        <v>0</v>
      </c>
      <c r="E9" s="35"/>
      <c r="F9" s="36"/>
    </row>
    <row r="10" spans="1:6" ht="30" customHeight="1" x14ac:dyDescent="0.25">
      <c r="A10" s="35">
        <v>7</v>
      </c>
      <c r="B10" s="35" t="s">
        <v>13</v>
      </c>
      <c r="C10" s="35" t="s">
        <v>7</v>
      </c>
      <c r="D10" s="37">
        <f>SUM(D4:D9)</f>
        <v>0</v>
      </c>
      <c r="E10" s="35"/>
    </row>
    <row r="12" spans="1:6" x14ac:dyDescent="0.25">
      <c r="B12" s="38"/>
    </row>
    <row r="13" spans="1:6" ht="15" x14ac:dyDescent="0.25">
      <c r="B13" s="39"/>
      <c r="D13" s="40"/>
    </row>
    <row r="14" spans="1:6" x14ac:dyDescent="0.25">
      <c r="B14" s="41"/>
    </row>
    <row r="15" spans="1:6" x14ac:dyDescent="0.25">
      <c r="B15" s="41"/>
    </row>
    <row r="16" spans="1:6" x14ac:dyDescent="0.25">
      <c r="B16" s="41"/>
    </row>
    <row r="17" spans="2:2" x14ac:dyDescent="0.25">
      <c r="B17" s="41"/>
    </row>
    <row r="18" spans="2:2" x14ac:dyDescent="0.25">
      <c r="B18" s="41"/>
    </row>
  </sheetData>
  <mergeCells count="2">
    <mergeCell ref="A1:E1"/>
    <mergeCell ref="A2:E2"/>
  </mergeCells>
  <phoneticPr fontId="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topLeftCell="A15" zoomScale="70" zoomScaleNormal="70" workbookViewId="0">
      <selection activeCell="N18" sqref="N18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19.36328125" style="5" customWidth="1"/>
    <col min="4" max="4" width="55.1796875" style="2" customWidth="1"/>
    <col min="5" max="5" width="5.81640625" style="2" customWidth="1"/>
    <col min="6" max="10" width="8.81640625" style="2" customWidth="1"/>
    <col min="11" max="16384" width="8" style="2"/>
  </cols>
  <sheetData>
    <row r="1" spans="2:11" x14ac:dyDescent="0.25">
      <c r="B1" s="49"/>
      <c r="C1" s="50"/>
      <c r="D1" s="50"/>
      <c r="E1" s="50"/>
      <c r="F1" s="50"/>
      <c r="G1" s="6"/>
      <c r="H1" s="6"/>
      <c r="I1" s="6"/>
      <c r="J1" s="6"/>
    </row>
    <row r="2" spans="2:11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1" s="1" customFormat="1" ht="14" x14ac:dyDescent="0.25">
      <c r="B3" s="52" t="s">
        <v>15</v>
      </c>
      <c r="C3" s="52"/>
      <c r="D3" s="52"/>
      <c r="E3" s="52"/>
      <c r="F3" s="52"/>
      <c r="G3" s="9"/>
      <c r="H3" s="9"/>
      <c r="I3" s="9"/>
      <c r="J3" s="9"/>
    </row>
    <row r="4" spans="2:11" ht="12" customHeight="1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1" ht="12" customHeight="1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1" ht="20" customHeight="1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1" ht="182" x14ac:dyDescent="0.25">
      <c r="B7" s="10">
        <v>1</v>
      </c>
      <c r="C7" s="12" t="s">
        <v>24</v>
      </c>
      <c r="D7" s="13" t="s">
        <v>25</v>
      </c>
      <c r="E7" s="11" t="s">
        <v>26</v>
      </c>
      <c r="F7" s="14">
        <v>31.28</v>
      </c>
      <c r="G7" s="11"/>
      <c r="H7" s="11"/>
      <c r="I7" s="11"/>
      <c r="J7" s="22">
        <f>F7*I7</f>
        <v>0</v>
      </c>
    </row>
    <row r="8" spans="2:11" ht="182" x14ac:dyDescent="0.25">
      <c r="B8" s="10">
        <v>2</v>
      </c>
      <c r="C8" s="12" t="s">
        <v>27</v>
      </c>
      <c r="D8" s="13" t="s">
        <v>28</v>
      </c>
      <c r="E8" s="11" t="s">
        <v>26</v>
      </c>
      <c r="F8" s="11">
        <v>7.2</v>
      </c>
      <c r="G8" s="11"/>
      <c r="H8" s="11"/>
      <c r="I8" s="24"/>
      <c r="J8" s="22">
        <f t="shared" ref="J8:J18" si="0">F8*I8</f>
        <v>0</v>
      </c>
    </row>
    <row r="9" spans="2:11" ht="168" x14ac:dyDescent="0.25">
      <c r="B9" s="10">
        <v>3</v>
      </c>
      <c r="C9" s="13" t="s">
        <v>29</v>
      </c>
      <c r="D9" s="13" t="s">
        <v>30</v>
      </c>
      <c r="E9" s="11" t="s">
        <v>26</v>
      </c>
      <c r="F9" s="14">
        <v>2.2999999999999998</v>
      </c>
      <c r="G9" s="11"/>
      <c r="H9" s="11"/>
      <c r="I9" s="11"/>
      <c r="J9" s="22">
        <f t="shared" si="0"/>
        <v>0</v>
      </c>
      <c r="K9" s="5"/>
    </row>
    <row r="10" spans="2:11" ht="140" x14ac:dyDescent="0.25">
      <c r="B10" s="10">
        <v>4</v>
      </c>
      <c r="C10" s="12" t="s">
        <v>31</v>
      </c>
      <c r="D10" s="13" t="s">
        <v>32</v>
      </c>
      <c r="E10" s="11" t="s">
        <v>26</v>
      </c>
      <c r="F10" s="14">
        <f>27.52+111.3</f>
        <v>138.82</v>
      </c>
      <c r="G10" s="11"/>
      <c r="H10" s="13"/>
      <c r="I10" s="13"/>
      <c r="J10" s="22">
        <f t="shared" si="0"/>
        <v>0</v>
      </c>
    </row>
    <row r="11" spans="2:11" ht="210" x14ac:dyDescent="0.25">
      <c r="B11" s="10">
        <v>5</v>
      </c>
      <c r="C11" s="12" t="s">
        <v>33</v>
      </c>
      <c r="D11" s="13" t="s">
        <v>34</v>
      </c>
      <c r="E11" s="11" t="s">
        <v>26</v>
      </c>
      <c r="F11" s="11">
        <v>16.559999999999999</v>
      </c>
      <c r="G11" s="11"/>
      <c r="H11" s="11"/>
      <c r="I11" s="11"/>
      <c r="J11" s="22">
        <f t="shared" si="0"/>
        <v>0</v>
      </c>
    </row>
    <row r="12" spans="2:11" ht="196" x14ac:dyDescent="0.25">
      <c r="B12" s="10">
        <v>6</v>
      </c>
      <c r="C12" s="32" t="s">
        <v>35</v>
      </c>
      <c r="D12" s="13" t="s">
        <v>36</v>
      </c>
      <c r="E12" s="11" t="s">
        <v>26</v>
      </c>
      <c r="F12" s="11">
        <v>15.87</v>
      </c>
      <c r="G12" s="11"/>
      <c r="H12" s="11"/>
      <c r="I12" s="11"/>
      <c r="J12" s="22">
        <f t="shared" si="0"/>
        <v>0</v>
      </c>
    </row>
    <row r="13" spans="2:11" ht="196" x14ac:dyDescent="0.25">
      <c r="B13" s="10">
        <v>7</v>
      </c>
      <c r="C13" s="32" t="s">
        <v>37</v>
      </c>
      <c r="D13" s="13" t="s">
        <v>38</v>
      </c>
      <c r="E13" s="11" t="s">
        <v>26</v>
      </c>
      <c r="F13" s="11">
        <v>2.99</v>
      </c>
      <c r="G13" s="11"/>
      <c r="H13" s="11"/>
      <c r="I13" s="24"/>
      <c r="J13" s="22">
        <f t="shared" si="0"/>
        <v>0</v>
      </c>
    </row>
    <row r="14" spans="2:11" ht="196" x14ac:dyDescent="0.25">
      <c r="B14" s="10">
        <v>8</v>
      </c>
      <c r="C14" s="32" t="s">
        <v>39</v>
      </c>
      <c r="D14" s="13" t="s">
        <v>40</v>
      </c>
      <c r="E14" s="11" t="s">
        <v>26</v>
      </c>
      <c r="F14" s="11">
        <v>3.45</v>
      </c>
      <c r="G14" s="11"/>
      <c r="H14" s="11"/>
      <c r="I14" s="11"/>
      <c r="J14" s="22">
        <f t="shared" si="0"/>
        <v>0</v>
      </c>
    </row>
    <row r="15" spans="2:11" ht="196" x14ac:dyDescent="0.25">
      <c r="B15" s="10">
        <v>9</v>
      </c>
      <c r="C15" s="32" t="s">
        <v>41</v>
      </c>
      <c r="D15" s="13" t="s">
        <v>42</v>
      </c>
      <c r="E15" s="11" t="s">
        <v>26</v>
      </c>
      <c r="F15" s="11">
        <v>6.9</v>
      </c>
      <c r="G15" s="11"/>
      <c r="H15" s="11"/>
      <c r="I15" s="11"/>
      <c r="J15" s="22">
        <f t="shared" si="0"/>
        <v>0</v>
      </c>
    </row>
    <row r="16" spans="2:11" ht="196" x14ac:dyDescent="0.25">
      <c r="B16" s="10">
        <v>10</v>
      </c>
      <c r="C16" s="32" t="s">
        <v>43</v>
      </c>
      <c r="D16" s="13" t="s">
        <v>44</v>
      </c>
      <c r="E16" s="11" t="s">
        <v>26</v>
      </c>
      <c r="F16" s="11">
        <v>73.83</v>
      </c>
      <c r="G16" s="11"/>
      <c r="H16" s="11"/>
      <c r="I16" s="11"/>
      <c r="J16" s="22">
        <f t="shared" si="0"/>
        <v>0</v>
      </c>
    </row>
    <row r="17" spans="2:10" ht="168" x14ac:dyDescent="0.25">
      <c r="B17" s="10">
        <v>11</v>
      </c>
      <c r="C17" s="32" t="s">
        <v>45</v>
      </c>
      <c r="D17" s="13" t="s">
        <v>46</v>
      </c>
      <c r="E17" s="11" t="s">
        <v>26</v>
      </c>
      <c r="F17" s="11">
        <v>2.2999999999999998</v>
      </c>
      <c r="G17" s="11"/>
      <c r="H17" s="11"/>
      <c r="I17" s="11"/>
      <c r="J17" s="22">
        <f t="shared" si="0"/>
        <v>0</v>
      </c>
    </row>
    <row r="18" spans="2:10" ht="196" x14ac:dyDescent="0.25">
      <c r="B18" s="10">
        <v>12</v>
      </c>
      <c r="C18" s="32" t="s">
        <v>47</v>
      </c>
      <c r="D18" s="13" t="s">
        <v>48</v>
      </c>
      <c r="E18" s="11" t="s">
        <v>26</v>
      </c>
      <c r="F18" s="11">
        <v>476.54</v>
      </c>
      <c r="G18" s="11"/>
      <c r="H18" s="11"/>
      <c r="I18" s="11"/>
      <c r="J18" s="22">
        <f t="shared" si="0"/>
        <v>0</v>
      </c>
    </row>
    <row r="19" spans="2:10" ht="50" customHeight="1" x14ac:dyDescent="0.25">
      <c r="B19" s="18">
        <v>13</v>
      </c>
      <c r="C19" s="53" t="s">
        <v>13</v>
      </c>
      <c r="D19" s="54"/>
      <c r="E19" s="20"/>
      <c r="F19" s="19"/>
      <c r="G19" s="19"/>
      <c r="H19" s="19"/>
      <c r="I19" s="19"/>
      <c r="J19" s="25">
        <f>SUM(J7:J18)</f>
        <v>0</v>
      </c>
    </row>
  </sheetData>
  <autoFilter ref="B6:J19"/>
  <mergeCells count="13">
    <mergeCell ref="C19:D19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opLeftCell="A19" zoomScale="70" zoomScaleNormal="70" workbookViewId="0">
      <selection activeCell="J23" sqref="J23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20.81640625" style="2" customWidth="1"/>
    <col min="4" max="4" width="50.81640625" style="2" customWidth="1"/>
    <col min="5" max="5" width="5.81640625" style="2" customWidth="1"/>
    <col min="6" max="6" width="8.81640625" style="4" customWidth="1"/>
    <col min="7" max="10" width="8.81640625" style="2" customWidth="1"/>
    <col min="11" max="11" width="15.08984375" style="5" customWidth="1"/>
    <col min="12" max="16384" width="8" style="2"/>
  </cols>
  <sheetData>
    <row r="1" spans="2:11" x14ac:dyDescent="0.25">
      <c r="B1" s="49"/>
      <c r="C1" s="50"/>
      <c r="D1" s="50"/>
      <c r="E1" s="50"/>
      <c r="F1" s="49"/>
      <c r="G1" s="6"/>
      <c r="H1" s="6"/>
      <c r="I1" s="6"/>
      <c r="J1" s="6"/>
    </row>
    <row r="2" spans="2:11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1" s="1" customFormat="1" ht="14" x14ac:dyDescent="0.25">
      <c r="B3" s="52" t="s">
        <v>49</v>
      </c>
      <c r="C3" s="52"/>
      <c r="D3" s="52"/>
      <c r="E3" s="52"/>
      <c r="F3" s="57"/>
      <c r="G3" s="9"/>
      <c r="H3" s="9"/>
      <c r="I3" s="9"/>
      <c r="J3" s="9"/>
      <c r="K3" s="21"/>
    </row>
    <row r="4" spans="2:11" ht="12" customHeight="1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1" ht="12" customHeight="1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1" ht="20" customHeight="1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1" ht="182" x14ac:dyDescent="0.25">
      <c r="B7" s="10">
        <v>1</v>
      </c>
      <c r="C7" s="12" t="s">
        <v>24</v>
      </c>
      <c r="D7" s="13" t="s">
        <v>50</v>
      </c>
      <c r="E7" s="28" t="s">
        <v>26</v>
      </c>
      <c r="F7" s="14">
        <v>257.37</v>
      </c>
      <c r="G7" s="11"/>
      <c r="H7" s="11"/>
      <c r="I7" s="11"/>
      <c r="J7" s="22">
        <f>F7*I7</f>
        <v>0</v>
      </c>
      <c r="K7" s="23"/>
    </row>
    <row r="8" spans="2:11" ht="140" x14ac:dyDescent="0.25">
      <c r="B8" s="10">
        <v>2</v>
      </c>
      <c r="C8" s="29" t="s">
        <v>51</v>
      </c>
      <c r="D8" s="27" t="s">
        <v>52</v>
      </c>
      <c r="E8" s="28" t="s">
        <v>26</v>
      </c>
      <c r="F8" s="11">
        <v>263.35000000000002</v>
      </c>
      <c r="G8" s="11"/>
      <c r="H8" s="11"/>
      <c r="I8" s="24"/>
      <c r="J8" s="22">
        <f t="shared" ref="J8:J22" si="0">F8*I8</f>
        <v>0</v>
      </c>
    </row>
    <row r="9" spans="2:11" ht="140" x14ac:dyDescent="0.25">
      <c r="B9" s="10">
        <v>3</v>
      </c>
      <c r="C9" s="30" t="s">
        <v>53</v>
      </c>
      <c r="D9" s="13" t="s">
        <v>54</v>
      </c>
      <c r="E9" s="28" t="s">
        <v>26</v>
      </c>
      <c r="F9" s="14">
        <v>5.0599999999999996</v>
      </c>
      <c r="G9" s="11"/>
      <c r="H9" s="11"/>
      <c r="I9" s="11"/>
      <c r="J9" s="22">
        <f t="shared" si="0"/>
        <v>0</v>
      </c>
      <c r="K9" s="33"/>
    </row>
    <row r="10" spans="2:11" ht="112" x14ac:dyDescent="0.25">
      <c r="B10" s="10">
        <v>4</v>
      </c>
      <c r="C10" s="15" t="s">
        <v>55</v>
      </c>
      <c r="D10" s="16" t="s">
        <v>56</v>
      </c>
      <c r="E10" s="28" t="s">
        <v>26</v>
      </c>
      <c r="F10" s="31">
        <v>49</v>
      </c>
      <c r="G10" s="11"/>
      <c r="H10" s="13"/>
      <c r="I10" s="13"/>
      <c r="J10" s="22">
        <f t="shared" si="0"/>
        <v>0</v>
      </c>
      <c r="K10" s="33"/>
    </row>
    <row r="11" spans="2:11" ht="182" x14ac:dyDescent="0.25">
      <c r="B11" s="10">
        <v>5</v>
      </c>
      <c r="C11" s="29" t="s">
        <v>57</v>
      </c>
      <c r="D11" s="16" t="s">
        <v>58</v>
      </c>
      <c r="E11" s="28" t="s">
        <v>26</v>
      </c>
      <c r="F11" s="11">
        <v>4.83</v>
      </c>
      <c r="G11" s="11"/>
      <c r="H11" s="11"/>
      <c r="I11" s="11"/>
      <c r="J11" s="22">
        <f t="shared" si="0"/>
        <v>0</v>
      </c>
      <c r="K11" s="33"/>
    </row>
    <row r="12" spans="2:11" ht="224" x14ac:dyDescent="0.25">
      <c r="B12" s="10">
        <v>6</v>
      </c>
      <c r="C12" s="30" t="s">
        <v>59</v>
      </c>
      <c r="D12" s="16" t="s">
        <v>60</v>
      </c>
      <c r="E12" s="28" t="s">
        <v>26</v>
      </c>
      <c r="F12" s="11">
        <v>6.44</v>
      </c>
      <c r="G12" s="11"/>
      <c r="H12" s="11"/>
      <c r="I12" s="11"/>
      <c r="J12" s="22">
        <f t="shared" si="0"/>
        <v>0</v>
      </c>
      <c r="K12" s="33"/>
    </row>
    <row r="13" spans="2:11" ht="196" x14ac:dyDescent="0.25">
      <c r="B13" s="10">
        <v>7</v>
      </c>
      <c r="C13" s="11" t="s">
        <v>61</v>
      </c>
      <c r="D13" s="16" t="s">
        <v>62</v>
      </c>
      <c r="E13" s="28" t="s">
        <v>26</v>
      </c>
      <c r="F13" s="11">
        <v>6.9</v>
      </c>
      <c r="G13" s="11"/>
      <c r="H13" s="11"/>
      <c r="I13" s="11"/>
      <c r="J13" s="22">
        <f t="shared" si="0"/>
        <v>0</v>
      </c>
      <c r="K13" s="34"/>
    </row>
    <row r="14" spans="2:11" ht="182" x14ac:dyDescent="0.25">
      <c r="B14" s="10">
        <v>8</v>
      </c>
      <c r="C14" s="11" t="s">
        <v>63</v>
      </c>
      <c r="D14" s="16" t="s">
        <v>64</v>
      </c>
      <c r="E14" s="28" t="s">
        <v>26</v>
      </c>
      <c r="F14" s="11">
        <v>2.99</v>
      </c>
      <c r="G14" s="11"/>
      <c r="H14" s="11"/>
      <c r="I14" s="11"/>
      <c r="J14" s="22">
        <f t="shared" si="0"/>
        <v>0</v>
      </c>
      <c r="K14" s="33"/>
    </row>
    <row r="15" spans="2:11" ht="210" x14ac:dyDescent="0.25">
      <c r="B15" s="10">
        <v>9</v>
      </c>
      <c r="C15" s="29" t="s">
        <v>65</v>
      </c>
      <c r="D15" s="16" t="s">
        <v>66</v>
      </c>
      <c r="E15" s="28" t="s">
        <v>26</v>
      </c>
      <c r="F15" s="11">
        <v>8.2799999999999994</v>
      </c>
      <c r="G15" s="11"/>
      <c r="H15" s="11"/>
      <c r="I15" s="24"/>
      <c r="J15" s="22">
        <f t="shared" si="0"/>
        <v>0</v>
      </c>
      <c r="K15" s="33"/>
    </row>
    <row r="16" spans="2:11" ht="196" x14ac:dyDescent="0.25">
      <c r="B16" s="10">
        <v>10</v>
      </c>
      <c r="C16" s="30" t="s">
        <v>67</v>
      </c>
      <c r="D16" s="16" t="s">
        <v>68</v>
      </c>
      <c r="E16" s="28" t="s">
        <v>26</v>
      </c>
      <c r="F16" s="11">
        <v>35.42</v>
      </c>
      <c r="G16" s="11"/>
      <c r="H16" s="11"/>
      <c r="I16" s="11"/>
      <c r="J16" s="22">
        <f t="shared" si="0"/>
        <v>0</v>
      </c>
      <c r="K16" s="33"/>
    </row>
    <row r="17" spans="2:11" ht="210" x14ac:dyDescent="0.25">
      <c r="B17" s="10">
        <v>11</v>
      </c>
      <c r="C17" s="32" t="s">
        <v>69</v>
      </c>
      <c r="D17" s="16" t="s">
        <v>70</v>
      </c>
      <c r="E17" s="28" t="s">
        <v>26</v>
      </c>
      <c r="F17" s="11">
        <v>22.54</v>
      </c>
      <c r="G17" s="11"/>
      <c r="H17" s="11"/>
      <c r="I17" s="11"/>
      <c r="J17" s="22">
        <f t="shared" si="0"/>
        <v>0</v>
      </c>
      <c r="K17" s="33"/>
    </row>
    <row r="18" spans="2:11" ht="196" x14ac:dyDescent="0.25">
      <c r="B18" s="10">
        <v>12</v>
      </c>
      <c r="C18" s="32" t="s">
        <v>71</v>
      </c>
      <c r="D18" s="16" t="s">
        <v>72</v>
      </c>
      <c r="E18" s="28" t="s">
        <v>26</v>
      </c>
      <c r="F18" s="11">
        <v>69.92</v>
      </c>
      <c r="G18" s="11"/>
      <c r="H18" s="11"/>
      <c r="I18" s="11"/>
      <c r="J18" s="22">
        <f t="shared" si="0"/>
        <v>0</v>
      </c>
      <c r="K18" s="33"/>
    </row>
    <row r="19" spans="2:11" ht="196" x14ac:dyDescent="0.25">
      <c r="B19" s="10">
        <v>13</v>
      </c>
      <c r="C19" s="32" t="s">
        <v>35</v>
      </c>
      <c r="D19" s="16" t="s">
        <v>36</v>
      </c>
      <c r="E19" s="28" t="s">
        <v>26</v>
      </c>
      <c r="F19" s="11">
        <v>152.82</v>
      </c>
      <c r="G19" s="11"/>
      <c r="H19" s="11"/>
      <c r="I19" s="24"/>
      <c r="J19" s="22">
        <f t="shared" si="0"/>
        <v>0</v>
      </c>
      <c r="K19" s="33"/>
    </row>
    <row r="20" spans="2:11" ht="196" x14ac:dyDescent="0.25">
      <c r="B20" s="10">
        <v>14</v>
      </c>
      <c r="C20" s="32" t="s">
        <v>73</v>
      </c>
      <c r="D20" s="16" t="s">
        <v>44</v>
      </c>
      <c r="E20" s="28" t="s">
        <v>26</v>
      </c>
      <c r="F20" s="11">
        <f>81.76+3.68</f>
        <v>85.440000000000012</v>
      </c>
      <c r="G20" s="11"/>
      <c r="H20" s="11"/>
      <c r="I20" s="24"/>
      <c r="J20" s="22">
        <f t="shared" si="0"/>
        <v>0</v>
      </c>
      <c r="K20" s="33"/>
    </row>
    <row r="21" spans="2:11" ht="196" x14ac:dyDescent="0.25">
      <c r="B21" s="10">
        <v>15</v>
      </c>
      <c r="C21" s="32" t="s">
        <v>47</v>
      </c>
      <c r="D21" s="16" t="s">
        <v>48</v>
      </c>
      <c r="E21" s="28" t="s">
        <v>26</v>
      </c>
      <c r="F21" s="11">
        <v>1266.7</v>
      </c>
      <c r="G21" s="11"/>
      <c r="H21" s="11"/>
      <c r="I21" s="24"/>
      <c r="J21" s="22">
        <f t="shared" si="0"/>
        <v>0</v>
      </c>
      <c r="K21" s="33"/>
    </row>
    <row r="22" spans="2:11" ht="182" x14ac:dyDescent="0.25">
      <c r="B22" s="10">
        <v>16</v>
      </c>
      <c r="C22" s="32" t="s">
        <v>74</v>
      </c>
      <c r="D22" s="16" t="s">
        <v>75</v>
      </c>
      <c r="E22" s="28" t="s">
        <v>26</v>
      </c>
      <c r="F22" s="11">
        <v>4.1399999999999997</v>
      </c>
      <c r="G22" s="11"/>
      <c r="H22" s="11"/>
      <c r="I22" s="24"/>
      <c r="J22" s="22">
        <f t="shared" si="0"/>
        <v>0</v>
      </c>
      <c r="K22" s="33"/>
    </row>
    <row r="23" spans="2:11" ht="50" customHeight="1" x14ac:dyDescent="0.25">
      <c r="B23" s="18">
        <v>17</v>
      </c>
      <c r="C23" s="58" t="s">
        <v>13</v>
      </c>
      <c r="D23" s="58"/>
      <c r="E23" s="20"/>
      <c r="F23" s="19"/>
      <c r="G23" s="19"/>
      <c r="H23" s="19"/>
      <c r="I23" s="19"/>
      <c r="J23" s="25">
        <f>SUM(J7:J22)</f>
        <v>0</v>
      </c>
      <c r="K23" s="26"/>
    </row>
  </sheetData>
  <autoFilter ref="B3:J23"/>
  <mergeCells count="13">
    <mergeCell ref="C23:D23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topLeftCell="A8" zoomScale="85" zoomScaleNormal="85" workbookViewId="0">
      <selection activeCell="J12" sqref="J12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20.81640625" style="2" customWidth="1"/>
    <col min="4" max="4" width="50.81640625" style="2" customWidth="1"/>
    <col min="5" max="5" width="5.81640625" style="2" customWidth="1"/>
    <col min="6" max="6" width="8.81640625" style="4" customWidth="1"/>
    <col min="7" max="10" width="8.81640625" style="2" customWidth="1"/>
    <col min="11" max="11" width="15.08984375" style="5" customWidth="1"/>
    <col min="12" max="16384" width="8" style="2"/>
  </cols>
  <sheetData>
    <row r="1" spans="2:11" x14ac:dyDescent="0.25">
      <c r="B1" s="49"/>
      <c r="C1" s="50"/>
      <c r="D1" s="50"/>
      <c r="E1" s="50"/>
      <c r="F1" s="49"/>
      <c r="G1" s="6"/>
      <c r="H1" s="6"/>
      <c r="I1" s="6"/>
      <c r="J1" s="6"/>
    </row>
    <row r="2" spans="2:11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1" s="1" customFormat="1" ht="14" x14ac:dyDescent="0.25">
      <c r="B3" s="52" t="s">
        <v>76</v>
      </c>
      <c r="C3" s="52"/>
      <c r="D3" s="52"/>
      <c r="E3" s="52"/>
      <c r="F3" s="57"/>
      <c r="G3" s="9"/>
      <c r="H3" s="9"/>
      <c r="I3" s="9"/>
      <c r="J3" s="9"/>
      <c r="K3" s="21"/>
    </row>
    <row r="4" spans="2:11" ht="12" customHeight="1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1" ht="12" customHeight="1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1" ht="20" customHeight="1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1" ht="196" x14ac:dyDescent="0.25">
      <c r="B7" s="10">
        <v>1</v>
      </c>
      <c r="C7" s="12" t="s">
        <v>77</v>
      </c>
      <c r="D7" s="13" t="s">
        <v>78</v>
      </c>
      <c r="E7" s="11" t="s">
        <v>26</v>
      </c>
      <c r="F7" s="14">
        <v>171.04</v>
      </c>
      <c r="G7" s="11"/>
      <c r="H7" s="11"/>
      <c r="I7" s="11"/>
      <c r="J7" s="22">
        <f>F7*I7</f>
        <v>0</v>
      </c>
      <c r="K7" s="23"/>
    </row>
    <row r="8" spans="2:11" ht="182" x14ac:dyDescent="0.25">
      <c r="B8" s="10">
        <v>2</v>
      </c>
      <c r="C8" s="12" t="s">
        <v>79</v>
      </c>
      <c r="D8" s="8" t="s">
        <v>80</v>
      </c>
      <c r="E8" s="11" t="s">
        <v>26</v>
      </c>
      <c r="F8" s="14">
        <v>31.97</v>
      </c>
      <c r="G8" s="11"/>
      <c r="H8" s="11"/>
      <c r="I8" s="11"/>
      <c r="J8" s="22">
        <f>F8*I8</f>
        <v>0</v>
      </c>
      <c r="K8" s="23"/>
    </row>
    <row r="9" spans="2:11" ht="182" x14ac:dyDescent="0.25">
      <c r="B9" s="10">
        <v>3</v>
      </c>
      <c r="C9" s="11" t="s">
        <v>81</v>
      </c>
      <c r="D9" s="13" t="s">
        <v>82</v>
      </c>
      <c r="E9" s="11" t="s">
        <v>26</v>
      </c>
      <c r="F9" s="14">
        <v>3.68</v>
      </c>
      <c r="G9" s="11"/>
      <c r="H9" s="11"/>
      <c r="I9" s="11"/>
      <c r="J9" s="22">
        <f>F9*I9</f>
        <v>0</v>
      </c>
      <c r="K9" s="23"/>
    </row>
    <row r="10" spans="2:11" ht="140" x14ac:dyDescent="0.25">
      <c r="B10" s="10">
        <v>4</v>
      </c>
      <c r="C10" s="15" t="s">
        <v>51</v>
      </c>
      <c r="D10" s="16" t="s">
        <v>52</v>
      </c>
      <c r="E10" s="11" t="s">
        <v>26</v>
      </c>
      <c r="F10" s="11">
        <v>86.02</v>
      </c>
      <c r="G10" s="11"/>
      <c r="H10" s="11"/>
      <c r="I10" s="24"/>
      <c r="J10" s="22">
        <f>F10*I10</f>
        <v>0</v>
      </c>
    </row>
    <row r="11" spans="2:11" ht="182" x14ac:dyDescent="0.25">
      <c r="B11" s="10">
        <v>5</v>
      </c>
      <c r="C11" s="15" t="s">
        <v>83</v>
      </c>
      <c r="D11" s="27" t="s">
        <v>84</v>
      </c>
      <c r="E11" s="11" t="s">
        <v>26</v>
      </c>
      <c r="F11" s="11">
        <v>2.76</v>
      </c>
      <c r="G11" s="11"/>
      <c r="H11" s="11"/>
      <c r="I11" s="24"/>
      <c r="J11" s="22">
        <f>F11*I11</f>
        <v>0</v>
      </c>
    </row>
    <row r="12" spans="2:11" ht="50" customHeight="1" x14ac:dyDescent="0.25">
      <c r="B12" s="18">
        <v>6</v>
      </c>
      <c r="C12" s="58" t="s">
        <v>13</v>
      </c>
      <c r="D12" s="58"/>
      <c r="E12" s="20"/>
      <c r="F12" s="19"/>
      <c r="G12" s="19"/>
      <c r="H12" s="19"/>
      <c r="I12" s="19"/>
      <c r="J12" s="25">
        <f>SUM(J7:J11)</f>
        <v>0</v>
      </c>
      <c r="K12" s="26"/>
    </row>
  </sheetData>
  <autoFilter ref="B3:J12"/>
  <mergeCells count="13">
    <mergeCell ref="C12:D12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topLeftCell="A8" zoomScale="85" zoomScaleNormal="85" workbookViewId="0">
      <selection activeCell="J11" sqref="J11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20.81640625" style="2" customWidth="1"/>
    <col min="4" max="4" width="50.81640625" style="2" customWidth="1"/>
    <col min="5" max="5" width="5.81640625" style="2" customWidth="1"/>
    <col min="6" max="6" width="8.81640625" style="4" customWidth="1"/>
    <col min="7" max="10" width="8.81640625" style="2" customWidth="1"/>
    <col min="11" max="16384" width="8" style="2"/>
  </cols>
  <sheetData>
    <row r="1" spans="2:10" x14ac:dyDescent="0.25">
      <c r="B1" s="49"/>
      <c r="C1" s="50"/>
      <c r="D1" s="50"/>
      <c r="E1" s="50"/>
      <c r="F1" s="49"/>
      <c r="G1" s="6"/>
      <c r="H1" s="6"/>
      <c r="I1" s="6"/>
      <c r="J1" s="6"/>
    </row>
    <row r="2" spans="2:10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0" s="1" customFormat="1" ht="14" x14ac:dyDescent="0.25">
      <c r="B3" s="52" t="s">
        <v>85</v>
      </c>
      <c r="C3" s="52"/>
      <c r="D3" s="52"/>
      <c r="E3" s="52"/>
      <c r="F3" s="57"/>
      <c r="G3" s="9"/>
      <c r="H3" s="9"/>
      <c r="I3" s="9"/>
      <c r="J3" s="9"/>
    </row>
    <row r="4" spans="2:10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0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0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0" ht="196" x14ac:dyDescent="0.25">
      <c r="B7" s="10">
        <v>1</v>
      </c>
      <c r="C7" s="12" t="s">
        <v>77</v>
      </c>
      <c r="D7" s="13" t="s">
        <v>78</v>
      </c>
      <c r="E7" s="11" t="s">
        <v>26</v>
      </c>
      <c r="F7" s="14">
        <v>5.52</v>
      </c>
      <c r="G7" s="11"/>
      <c r="H7" s="11"/>
      <c r="I7" s="11"/>
      <c r="J7" s="22">
        <f>F7*I7</f>
        <v>0</v>
      </c>
    </row>
    <row r="8" spans="2:10" ht="182" x14ac:dyDescent="0.25">
      <c r="B8" s="10">
        <v>2</v>
      </c>
      <c r="C8" s="11" t="s">
        <v>81</v>
      </c>
      <c r="D8" s="13" t="s">
        <v>82</v>
      </c>
      <c r="E8" s="11" t="s">
        <v>26</v>
      </c>
      <c r="F8" s="14">
        <v>419.98</v>
      </c>
      <c r="G8" s="11"/>
      <c r="H8" s="11"/>
      <c r="I8" s="11"/>
      <c r="J8" s="22">
        <f>F8*I8</f>
        <v>0</v>
      </c>
    </row>
    <row r="9" spans="2:10" ht="140" x14ac:dyDescent="0.25">
      <c r="B9" s="10">
        <v>3</v>
      </c>
      <c r="C9" s="15" t="s">
        <v>51</v>
      </c>
      <c r="D9" s="27" t="s">
        <v>52</v>
      </c>
      <c r="E9" s="11" t="s">
        <v>26</v>
      </c>
      <c r="F9" s="11">
        <v>69.92</v>
      </c>
      <c r="G9" s="11"/>
      <c r="H9" s="11"/>
      <c r="I9" s="24"/>
      <c r="J9" s="22">
        <f>F9*I9</f>
        <v>0</v>
      </c>
    </row>
    <row r="10" spans="2:10" ht="182" x14ac:dyDescent="0.25">
      <c r="B10" s="10">
        <v>4</v>
      </c>
      <c r="C10" s="15" t="s">
        <v>83</v>
      </c>
      <c r="D10" s="16" t="s">
        <v>84</v>
      </c>
      <c r="E10" s="11" t="s">
        <v>26</v>
      </c>
      <c r="F10" s="11">
        <v>5.0599999999999996</v>
      </c>
      <c r="G10" s="11"/>
      <c r="H10" s="11"/>
      <c r="I10" s="24"/>
      <c r="J10" s="22">
        <f>F10*I10</f>
        <v>0</v>
      </c>
    </row>
    <row r="11" spans="2:10" ht="14" x14ac:dyDescent="0.25">
      <c r="B11" s="18">
        <v>5</v>
      </c>
      <c r="C11" s="58" t="s">
        <v>13</v>
      </c>
      <c r="D11" s="58"/>
      <c r="E11" s="20"/>
      <c r="F11" s="19"/>
      <c r="G11" s="19"/>
      <c r="H11" s="19"/>
      <c r="I11" s="19"/>
      <c r="J11" s="25">
        <f>SUM(J7:J10)</f>
        <v>0</v>
      </c>
    </row>
    <row r="16" spans="2:10" ht="14" x14ac:dyDescent="0.25">
      <c r="F16"/>
    </row>
  </sheetData>
  <autoFilter ref="B3:J11"/>
  <mergeCells count="13">
    <mergeCell ref="C11:D11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topLeftCell="A8" zoomScale="85" zoomScaleNormal="85" workbookViewId="0">
      <selection activeCell="J12" sqref="J12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20.81640625" style="2" customWidth="1"/>
    <col min="4" max="4" width="50.81640625" style="2" customWidth="1"/>
    <col min="5" max="5" width="5.81640625" style="2" customWidth="1"/>
    <col min="6" max="6" width="8.81640625" style="4" customWidth="1"/>
    <col min="7" max="10" width="8.81640625" style="2" customWidth="1"/>
    <col min="11" max="11" width="15.08984375" style="5" customWidth="1"/>
    <col min="12" max="16384" width="8" style="2"/>
  </cols>
  <sheetData>
    <row r="1" spans="2:11" x14ac:dyDescent="0.25">
      <c r="B1" s="49"/>
      <c r="C1" s="50"/>
      <c r="D1" s="50"/>
      <c r="E1" s="50"/>
      <c r="F1" s="49"/>
      <c r="G1" s="6"/>
      <c r="H1" s="6"/>
      <c r="I1" s="6"/>
      <c r="J1" s="6"/>
    </row>
    <row r="2" spans="2:11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1" s="1" customFormat="1" ht="14" x14ac:dyDescent="0.25">
      <c r="B3" s="52" t="s">
        <v>86</v>
      </c>
      <c r="C3" s="52"/>
      <c r="D3" s="52"/>
      <c r="E3" s="52"/>
      <c r="F3" s="57"/>
      <c r="G3" s="9"/>
      <c r="H3" s="9"/>
      <c r="I3" s="9"/>
      <c r="J3" s="9"/>
      <c r="K3" s="21"/>
    </row>
    <row r="4" spans="2:11" ht="12" customHeight="1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1" ht="12" customHeight="1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1" ht="20" customHeight="1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1" ht="196" x14ac:dyDescent="0.25">
      <c r="B7" s="10">
        <v>1</v>
      </c>
      <c r="C7" s="12" t="s">
        <v>77</v>
      </c>
      <c r="D7" s="13" t="s">
        <v>78</v>
      </c>
      <c r="E7" s="11" t="s">
        <v>26</v>
      </c>
      <c r="F7" s="14">
        <v>145.69999999999999</v>
      </c>
      <c r="G7" s="11"/>
      <c r="H7" s="11"/>
      <c r="I7" s="11"/>
      <c r="J7" s="22">
        <f>F7*I7</f>
        <v>0</v>
      </c>
      <c r="K7" s="23"/>
    </row>
    <row r="8" spans="2:11" ht="182" x14ac:dyDescent="0.25">
      <c r="B8" s="10">
        <v>2</v>
      </c>
      <c r="C8" s="12" t="s">
        <v>79</v>
      </c>
      <c r="D8" s="8" t="s">
        <v>80</v>
      </c>
      <c r="E8" s="11" t="s">
        <v>26</v>
      </c>
      <c r="F8" s="14">
        <v>13.8</v>
      </c>
      <c r="G8" s="11"/>
      <c r="H8" s="11"/>
      <c r="I8" s="11"/>
      <c r="J8" s="22">
        <f>F8*I8</f>
        <v>0</v>
      </c>
      <c r="K8" s="23"/>
    </row>
    <row r="9" spans="2:11" ht="182" x14ac:dyDescent="0.25">
      <c r="B9" s="10">
        <v>3</v>
      </c>
      <c r="C9" s="11" t="s">
        <v>81</v>
      </c>
      <c r="D9" s="13" t="s">
        <v>82</v>
      </c>
      <c r="E9" s="11" t="s">
        <v>26</v>
      </c>
      <c r="F9" s="14">
        <v>10.119999999999999</v>
      </c>
      <c r="G9" s="11"/>
      <c r="H9" s="11"/>
      <c r="I9" s="11"/>
      <c r="J9" s="22">
        <f>F9*I9</f>
        <v>0</v>
      </c>
      <c r="K9" s="23"/>
    </row>
    <row r="10" spans="2:11" ht="140" x14ac:dyDescent="0.25">
      <c r="B10" s="10">
        <v>4</v>
      </c>
      <c r="C10" s="15" t="s">
        <v>51</v>
      </c>
      <c r="D10" s="16" t="s">
        <v>52</v>
      </c>
      <c r="E10" s="11" t="s">
        <v>26</v>
      </c>
      <c r="F10" s="11">
        <v>26.91</v>
      </c>
      <c r="G10" s="11"/>
      <c r="H10" s="11"/>
      <c r="I10" s="24"/>
      <c r="J10" s="22">
        <f>F10*I10</f>
        <v>0</v>
      </c>
    </row>
    <row r="11" spans="2:11" ht="182" x14ac:dyDescent="0.25">
      <c r="B11" s="10">
        <v>5</v>
      </c>
      <c r="C11" s="15" t="s">
        <v>83</v>
      </c>
      <c r="D11" s="16" t="s">
        <v>84</v>
      </c>
      <c r="E11" s="11" t="s">
        <v>26</v>
      </c>
      <c r="F11" s="11">
        <v>5.52</v>
      </c>
      <c r="G11" s="11"/>
      <c r="H11" s="11"/>
      <c r="I11" s="24"/>
      <c r="J11" s="22">
        <f>F11*I11</f>
        <v>0</v>
      </c>
    </row>
    <row r="12" spans="2:11" ht="50" customHeight="1" x14ac:dyDescent="0.25">
      <c r="B12" s="18">
        <v>6</v>
      </c>
      <c r="C12" s="58" t="s">
        <v>13</v>
      </c>
      <c r="D12" s="58"/>
      <c r="E12" s="20"/>
      <c r="F12" s="19"/>
      <c r="G12" s="19"/>
      <c r="H12" s="19"/>
      <c r="I12" s="19"/>
      <c r="J12" s="25">
        <f>SUM(J7:J11)</f>
        <v>0</v>
      </c>
      <c r="K12" s="26"/>
    </row>
  </sheetData>
  <autoFilter ref="B3:J12"/>
  <mergeCells count="13">
    <mergeCell ref="C12:D12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topLeftCell="A12" zoomScale="85" zoomScaleNormal="85" workbookViewId="0">
      <selection activeCell="J16" sqref="J16"/>
    </sheetView>
  </sheetViews>
  <sheetFormatPr defaultColWidth="8" defaultRowHeight="12" x14ac:dyDescent="0.25"/>
  <cols>
    <col min="1" max="1" width="2.453125" style="2" customWidth="1"/>
    <col min="2" max="2" width="5.81640625" style="3" customWidth="1"/>
    <col min="3" max="3" width="20.81640625" style="2" customWidth="1"/>
    <col min="4" max="4" width="50.81640625" style="2" customWidth="1"/>
    <col min="5" max="5" width="5.81640625" style="2" customWidth="1"/>
    <col min="6" max="6" width="8.81640625" style="4" customWidth="1"/>
    <col min="7" max="10" width="8.81640625" style="2" customWidth="1"/>
    <col min="11" max="11" width="15.08984375" style="5" customWidth="1"/>
    <col min="12" max="16384" width="8" style="2"/>
  </cols>
  <sheetData>
    <row r="1" spans="2:11" x14ac:dyDescent="0.25">
      <c r="B1" s="49"/>
      <c r="C1" s="50"/>
      <c r="D1" s="50"/>
      <c r="E1" s="50"/>
      <c r="F1" s="49"/>
      <c r="G1" s="6"/>
      <c r="H1" s="6"/>
      <c r="I1" s="6"/>
      <c r="J1" s="6"/>
    </row>
    <row r="2" spans="2:11" ht="21" x14ac:dyDescent="0.25">
      <c r="B2" s="51" t="s">
        <v>14</v>
      </c>
      <c r="C2" s="51"/>
      <c r="D2" s="51"/>
      <c r="E2" s="51"/>
      <c r="F2" s="51"/>
      <c r="G2" s="51"/>
      <c r="H2" s="51"/>
      <c r="I2" s="7"/>
      <c r="J2" s="7"/>
    </row>
    <row r="3" spans="2:11" s="1" customFormat="1" ht="14" x14ac:dyDescent="0.25">
      <c r="B3" s="52" t="s">
        <v>87</v>
      </c>
      <c r="C3" s="52"/>
      <c r="D3" s="52"/>
      <c r="E3" s="52"/>
      <c r="F3" s="57"/>
      <c r="G3" s="9"/>
      <c r="H3" s="9"/>
      <c r="I3" s="9"/>
      <c r="J3" s="9"/>
      <c r="K3" s="21"/>
    </row>
    <row r="4" spans="2:11" x14ac:dyDescent="0.25">
      <c r="B4" s="55" t="s">
        <v>1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7" t="s">
        <v>23</v>
      </c>
    </row>
    <row r="5" spans="2:11" x14ac:dyDescent="0.25">
      <c r="B5" s="56"/>
      <c r="C5" s="46"/>
      <c r="D5" s="46"/>
      <c r="E5" s="46"/>
      <c r="F5" s="46"/>
      <c r="G5" s="46"/>
      <c r="H5" s="46"/>
      <c r="I5" s="46"/>
      <c r="J5" s="48"/>
    </row>
    <row r="6" spans="2:11" x14ac:dyDescent="0.25">
      <c r="B6" s="56"/>
      <c r="C6" s="46"/>
      <c r="D6" s="46"/>
      <c r="E6" s="46"/>
      <c r="F6" s="46"/>
      <c r="G6" s="46"/>
      <c r="H6" s="46"/>
      <c r="I6" s="46"/>
      <c r="J6" s="48"/>
    </row>
    <row r="7" spans="2:11" ht="196" x14ac:dyDescent="0.25">
      <c r="B7" s="10">
        <v>1</v>
      </c>
      <c r="C7" s="12" t="s">
        <v>77</v>
      </c>
      <c r="D7" s="13" t="s">
        <v>78</v>
      </c>
      <c r="E7" s="11" t="s">
        <v>26</v>
      </c>
      <c r="F7" s="14">
        <v>461.15</v>
      </c>
      <c r="G7" s="11"/>
      <c r="H7" s="11"/>
      <c r="I7" s="11"/>
      <c r="J7" s="22">
        <f>F7*I7</f>
        <v>0</v>
      </c>
      <c r="K7" s="23"/>
    </row>
    <row r="8" spans="2:11" ht="196" x14ac:dyDescent="0.25">
      <c r="B8" s="10">
        <v>2</v>
      </c>
      <c r="C8" s="12" t="s">
        <v>88</v>
      </c>
      <c r="D8" s="13" t="s">
        <v>89</v>
      </c>
      <c r="E8" s="11" t="s">
        <v>26</v>
      </c>
      <c r="F8" s="14">
        <v>4.5999999999999996</v>
      </c>
      <c r="G8" s="11"/>
      <c r="H8" s="11"/>
      <c r="I8" s="11"/>
      <c r="J8" s="22">
        <f t="shared" ref="J8:J15" si="0">F8*I8</f>
        <v>0</v>
      </c>
      <c r="K8" s="23"/>
    </row>
    <row r="9" spans="2:11" ht="182" x14ac:dyDescent="0.25">
      <c r="B9" s="10">
        <v>3</v>
      </c>
      <c r="C9" s="12" t="s">
        <v>79</v>
      </c>
      <c r="D9" s="13" t="s">
        <v>80</v>
      </c>
      <c r="E9" s="11" t="s">
        <v>26</v>
      </c>
      <c r="F9" s="14">
        <v>137.31</v>
      </c>
      <c r="G9" s="11"/>
      <c r="H9" s="11"/>
      <c r="I9" s="11"/>
      <c r="J9" s="22">
        <f t="shared" si="0"/>
        <v>0</v>
      </c>
      <c r="K9" s="23"/>
    </row>
    <row r="10" spans="2:11" ht="182" x14ac:dyDescent="0.25">
      <c r="B10" s="10">
        <v>4</v>
      </c>
      <c r="C10" s="11" t="s">
        <v>81</v>
      </c>
      <c r="D10" s="13" t="s">
        <v>82</v>
      </c>
      <c r="E10" s="11" t="s">
        <v>26</v>
      </c>
      <c r="F10" s="14">
        <v>28.29</v>
      </c>
      <c r="G10" s="11"/>
      <c r="H10" s="11"/>
      <c r="I10" s="11"/>
      <c r="J10" s="22">
        <f t="shared" si="0"/>
        <v>0</v>
      </c>
      <c r="K10" s="23"/>
    </row>
    <row r="11" spans="2:11" ht="140" x14ac:dyDescent="0.25">
      <c r="B11" s="10">
        <v>5</v>
      </c>
      <c r="C11" s="15" t="s">
        <v>51</v>
      </c>
      <c r="D11" s="16" t="s">
        <v>52</v>
      </c>
      <c r="E11" s="11" t="s">
        <v>26</v>
      </c>
      <c r="F11" s="11">
        <v>310.3</v>
      </c>
      <c r="G11" s="11"/>
      <c r="H11" s="11"/>
      <c r="I11" s="24"/>
      <c r="J11" s="22">
        <f t="shared" si="0"/>
        <v>0</v>
      </c>
    </row>
    <row r="12" spans="2:11" ht="196" x14ac:dyDescent="0.25">
      <c r="B12" s="10">
        <v>6</v>
      </c>
      <c r="C12" s="17" t="s">
        <v>90</v>
      </c>
      <c r="D12" s="16" t="s">
        <v>91</v>
      </c>
      <c r="E12" s="11" t="s">
        <v>26</v>
      </c>
      <c r="F12" s="11">
        <v>14.37</v>
      </c>
      <c r="G12" s="11"/>
      <c r="H12" s="11"/>
      <c r="I12" s="24"/>
      <c r="J12" s="22">
        <f t="shared" si="0"/>
        <v>0</v>
      </c>
    </row>
    <row r="13" spans="2:11" ht="182" x14ac:dyDescent="0.25">
      <c r="B13" s="10">
        <v>7</v>
      </c>
      <c r="C13" s="15" t="s">
        <v>83</v>
      </c>
      <c r="D13" s="16" t="s">
        <v>84</v>
      </c>
      <c r="E13" s="11" t="s">
        <v>26</v>
      </c>
      <c r="F13" s="11">
        <v>11.04</v>
      </c>
      <c r="G13" s="11"/>
      <c r="H13" s="11"/>
      <c r="I13" s="24"/>
      <c r="J13" s="22">
        <f t="shared" si="0"/>
        <v>0</v>
      </c>
    </row>
    <row r="14" spans="2:11" ht="182" x14ac:dyDescent="0.25">
      <c r="B14" s="10">
        <v>8</v>
      </c>
      <c r="C14" s="17" t="s">
        <v>92</v>
      </c>
      <c r="D14" s="16" t="s">
        <v>93</v>
      </c>
      <c r="E14" s="11" t="s">
        <v>26</v>
      </c>
      <c r="F14" s="11">
        <v>2.25</v>
      </c>
      <c r="G14" s="11"/>
      <c r="H14" s="11"/>
      <c r="I14" s="24"/>
      <c r="J14" s="22">
        <f t="shared" si="0"/>
        <v>0</v>
      </c>
    </row>
    <row r="15" spans="2:11" ht="182" x14ac:dyDescent="0.25">
      <c r="B15" s="10">
        <v>9</v>
      </c>
      <c r="C15" s="17" t="s">
        <v>94</v>
      </c>
      <c r="D15" s="16" t="s">
        <v>95</v>
      </c>
      <c r="E15" s="11" t="s">
        <v>26</v>
      </c>
      <c r="F15" s="11">
        <v>3</v>
      </c>
      <c r="G15" s="11"/>
      <c r="H15" s="11"/>
      <c r="I15" s="24"/>
      <c r="J15" s="22">
        <f t="shared" si="0"/>
        <v>0</v>
      </c>
    </row>
    <row r="16" spans="2:11" ht="14" x14ac:dyDescent="0.25">
      <c r="B16" s="18">
        <v>10</v>
      </c>
      <c r="C16" s="58" t="s">
        <v>13</v>
      </c>
      <c r="D16" s="58"/>
      <c r="E16" s="20"/>
      <c r="F16" s="19"/>
      <c r="G16" s="19"/>
      <c r="H16" s="19"/>
      <c r="I16" s="19"/>
      <c r="J16" s="25">
        <f>SUM(J7:J15)</f>
        <v>0</v>
      </c>
      <c r="K16" s="26"/>
    </row>
  </sheetData>
  <autoFilter ref="B3:J16"/>
  <mergeCells count="13">
    <mergeCell ref="C16:D16"/>
    <mergeCell ref="B4:B6"/>
    <mergeCell ref="C4:C6"/>
    <mergeCell ref="D4:D6"/>
    <mergeCell ref="E4:E6"/>
    <mergeCell ref="I4:I6"/>
    <mergeCell ref="J4:J6"/>
    <mergeCell ref="B1:F1"/>
    <mergeCell ref="B2:H2"/>
    <mergeCell ref="B3:F3"/>
    <mergeCell ref="F4:F6"/>
    <mergeCell ref="G4:G6"/>
    <mergeCell ref="H4:H6"/>
  </mergeCells>
  <phoneticPr fontId="2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住院保健医技综合楼-装饰工程</vt:lpstr>
      <vt:lpstr>门急诊医技综合楼-装饰工程</vt:lpstr>
      <vt:lpstr>教学科研楼-装饰工程</vt:lpstr>
      <vt:lpstr>宿舍楼-装饰工程 </vt:lpstr>
      <vt:lpstr>行政办公楼-装饰工程</vt:lpstr>
      <vt:lpstr>地下室-装饰工程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慕易</dc:creator>
  <cp:lastModifiedBy>cas@tsinghua.edu.cn</cp:lastModifiedBy>
  <dcterms:created xsi:type="dcterms:W3CDTF">2022-06-13T12:39:00Z</dcterms:created>
  <dcterms:modified xsi:type="dcterms:W3CDTF">2022-09-13T07:48:08Z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E479081873FA4D90B8B718D831CEF13A</vt:lpwstr>
  </property>
  <property fmtid="{D5CDD505-2E9C-101B-9397-08002B2CF9AE}" pid="3" name="KSOProductBuildVer">
    <vt:lpwstr>2052-11.1.0.12313</vt:lpwstr>
  </property>
</Properties>
</file>