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00" windowHeight="8412" tabRatio="1000" firstSheet="1" activeTab="2"/>
  </bookViews>
  <sheets>
    <sheet name="汇总版" sheetId="1" state="hidden" r:id="rId1"/>
    <sheet name="铸铁管" sheetId="5" r:id="rId2"/>
    <sheet name="室外给排水管道" sheetId="9" r:id="rId3"/>
  </sheets>
  <definedNames>
    <definedName name="_xlnm._FilterDatabase" localSheetId="0" hidden="1">汇总版!$B$1:$C$20</definedName>
    <definedName name="_xlnm.Print_Area" localSheetId="2">室外给排水管道!$A$1:$I$3</definedName>
  </definedNames>
  <calcPr calcId="144525"/>
</workbook>
</file>

<file path=xl/sharedStrings.xml><?xml version="1.0" encoding="utf-8"?>
<sst xmlns="http://schemas.openxmlformats.org/spreadsheetml/2006/main" count="98" uniqueCount="37">
  <si>
    <t>序号</t>
  </si>
  <si>
    <t>名称</t>
  </si>
  <si>
    <t>规格</t>
  </si>
  <si>
    <t>单位</t>
  </si>
  <si>
    <t>数量</t>
  </si>
  <si>
    <t>单价</t>
  </si>
  <si>
    <t>合价</t>
  </si>
  <si>
    <t>备注</t>
  </si>
  <si>
    <t>复合管</t>
  </si>
  <si>
    <t>1.安装部位:管井
2.介质:给水
3.材质、规格:衬塑钢管、DN32mm
4.连接形式:螺纹连接
5.压力试验及吹、洗设计要求:符合图纸及规范要求
6.其他：含管件
（施工工序及做法符合相关技术标准、规范及设计要求）</t>
  </si>
  <si>
    <t>m</t>
  </si>
  <si>
    <t>1.安装部位:管井
2.介质:给水
3.材质、规格:衬塑钢管、DN80mm
4.连接形式:螺纹连接
5.压力试验及吹、洗设计要求:符合图纸及规范要求
6.其他：含管件
（施工工序及做法符合相关技术标准、规范及设计要求）</t>
  </si>
  <si>
    <t>1.安装部位:室内
2.介质:给水
3.材质、规格:衬塑钢管、DN50mm
4.连接形式:螺纹连接
5.压力试验及吹、洗设计要求:符合图纸及规范要求
6.其他：含管件
（施工工序及做法符合相关技术标准、规范及设计要求）</t>
  </si>
  <si>
    <t>1.安装部位:室内
2.介质:给水
3.材质、规格:衬塑钢管、DN40mm
4.连接形式:螺纹连接
5.压力试验及吹、洗设计要求:符合图纸及规范要求
6.其他：含管件
（施工工序及做法符合相关技术标准、规范及设计要求）</t>
  </si>
  <si>
    <t>1.安装部位:楼内
2.介质:给水
3.材质、规格:衬塑钢管、DN20mm
4.连接形式:螺纹连接
5.压力试验及吹、洗设计要求:符合图纸及规范要求
6.其他：含管件
（施工工序及做法符合相关技术标准、规范及设计要求）</t>
  </si>
  <si>
    <t>1.安装部位:楼内
2.介质:给水
3.材质、规格:衬塑钢管、DN25mm
4.连接形式:螺纹连接
5.压力试验及吹、洗设计要求:符合图纸及规范要求
6.其他：含管件
（施工工序及做法符合相关技术标准、规范及设计要求）</t>
  </si>
  <si>
    <t>1.安装部位:管井
2.介质:中水
3.材质、规格:衬塑钢管、DN70mm
4.连接形式:螺纹连接
5.压力试验及吹、洗设计要求:符合图纸及规范要求
6.其他：含管件
（施工工序及做法符合相关技术标准、规范及设计要求）</t>
  </si>
  <si>
    <t>铸铁管</t>
  </si>
  <si>
    <t>1.安装部位:室内
2.介质:污、废水
3.材质、规格:A型机制排水铸铁管 DN100mm
3.连接形式:法兰连接
4.压力试验及吹、洗设计要求:符合图纸及规范要求
（施工工序及做法符合相关技术标准、规范及设计要求）</t>
  </si>
  <si>
    <t>1.安装部位:室内
2.介质:污、废水
3.材质、规格:A型机制排水铸铁管 DN75mm
3.连接形式:法兰连接
4.压力试验及吹、洗设计要求:符合图纸及规范要求
（施工工序及做法符合相关技术标准、规范及设计要求）</t>
  </si>
  <si>
    <t>镀锌钢管</t>
  </si>
  <si>
    <t>1.安装部位:室内
2.介质:通气
3.材质、规格:镀锌钢管 DN80mm
3.连接形式:法兰连接
4.连接形式:法兰连接
5.压力试验及吹、洗设计要求:符合图纸及规范要求
（施工工序及做法符合相关技术标准、规范及设计要求）</t>
  </si>
  <si>
    <t>1.安装部位:室内
2.介质:通气
3.材质、规格:镀锌钢管 DN50mm
3.连接形式:法兰连接
4.连接形式:法兰连接
5.压力试验及吹、洗设计要求:符合图纸及规范要求
（施工工序及做法符合相关技术标准、规范及设计要求）</t>
  </si>
  <si>
    <t>1.安装部位:室内
2.介质:污、废水
3.材质、规格:A型机制排水铸铁管 DN50mm
3.连接形式:法兰连接
4.压力试验及吹、洗设计要求:符合图纸及规范要求
（施工工序及做法符合相关技术标准、规范及设计要求）</t>
  </si>
  <si>
    <t>1.安装部位:室内
2.介质:通气
3.材质、规格:镀锌钢管 DN100mm
3.连接形式:法兰连接
4.连接形式:法兰连接
5.压力试验及吹、洗设计要求:符合图纸及规范要求
（施工工序及做法符合相关技术标准、规范及设计要求）</t>
  </si>
  <si>
    <t>1.安装部位:管井
2.介质:给水
3.材质、规格:衬塑钢管、DN150mm
4.连接形式:卡箍连接
5.压力试验及吹、洗设计要求:符合图纸及规范要求
6.其他：含管件
（施工工序及做法符合相关技术标准、规范及设计要求）</t>
  </si>
  <si>
    <t>1.安装部位:管井
2.介质:给水
3.材质、规格:衬塑钢管、DN100mm
4.连接形式:螺纹连接
5.压力试验及吹、洗设计要求:符合图纸及规范要求
6.其他：含管件
（施工工序及做法符合相关技术标准、规范及设计要求）</t>
  </si>
  <si>
    <t>1.安装部位:管井
2.介质:中水
3.材质、规格:衬塑钢管、DN15mm
4.连接形式:螺纹连接
5.压力试验及吹、洗设计要求:符合图纸及规范要求
6.其他：含管件
（施工工序及做法符合相关技术标准、规范及设计要求）</t>
  </si>
  <si>
    <t>1.安装部位:室内
2.介质:污、废水
3.材质、规格:A型机制排水铸铁管 DN150mm
3.连接形式:法兰连接
4.连接形式:法兰连接
5.压力试验及吹、洗设计要求:符合图纸及规范要求
（施工工序及做法符合相关技术标准、规范及设计要求）</t>
  </si>
  <si>
    <t>1.安装部位:室内
2.介质:压力排水
3.规格、压力等级:镀锌钢管 DN150mm
3.连接形式:法兰连接
4.连接形式:沟槽连接
5.压力试验及吹、洗设计要求:符合图纸及规范要求
（施工工序及做法符合相关技术标准、规范及设计要求）</t>
  </si>
  <si>
    <t>管道实际壁厚</t>
  </si>
  <si>
    <t>1.安装部位:室内
2.介质:污、废水
3.材质、规格:W型机制排水铸铁管 DN50mm
3.连接形式:法兰连接</t>
  </si>
  <si>
    <t>1.安装部位:室内
2.介质:污、废水
3.材质、规格:W型机制排水铸铁管 DN75mm
3.连接形式:法兰连接</t>
  </si>
  <si>
    <t>1.安装部位:室内
2.介质:污、废水
3.材质、规格:W型机制排水铸铁管 DN100mm
3.连接形式:法兰连接</t>
  </si>
  <si>
    <t>1.安装部位:室内
2.介质:污、废水
3.材质、规格:W型机制排水铸铁管 DN150mm
3.连接形式:法兰连接
4.连接形式:法兰连接</t>
  </si>
  <si>
    <t>1.安装部位:室外
2.介质:中水
3.材质、规格:铸铁管DN50
4.连接形式:承插式
5.接口材料:橡胶圈接口
埋地安装</t>
  </si>
  <si>
    <t>1.安装部位:室外
2.介质:中水
3.材质、规格:铸铁管 DN100
4.连接形式:承插式
5.接口材料:橡胶圈接口
埋地安装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</si>
</sst>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3" xfId="49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1" fillId="0" borderId="2" xfId="49" applyFont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NumberFormat="1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4" fillId="0" borderId="0" xfId="49"/>
    <xf numFmtId="0" fontId="4" fillId="0" borderId="2" xfId="49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right" vertical="center" wrapText="1"/>
    </xf>
    <xf numFmtId="0" fontId="2" fillId="0" borderId="6" xfId="49" applyFont="1" applyFill="1" applyBorder="1" applyAlignment="1">
      <alignment horizontal="right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4" fillId="0" borderId="0" xfId="49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3"/>
  <sheetViews>
    <sheetView workbookViewId="0">
      <selection activeCell="C25" sqref="C25"/>
    </sheetView>
  </sheetViews>
  <sheetFormatPr defaultColWidth="9" defaultRowHeight="14.4"/>
  <cols>
    <col min="1" max="1" width="5.77777777777778" style="17" customWidth="1"/>
    <col min="2" max="2" width="13.3333333333333" style="17" customWidth="1"/>
    <col min="3" max="3" width="46.4444444444444" style="17" customWidth="1"/>
    <col min="4" max="4" width="11.1111111111111" style="17" customWidth="1"/>
    <col min="5" max="5" width="8.14814814814815" style="17" customWidth="1"/>
    <col min="6" max="6" width="7.66666666666667" style="17" customWidth="1"/>
    <col min="7" max="7" width="8.55555555555556" style="17" customWidth="1"/>
    <col min="8" max="8" width="12.4444444444444" style="17" customWidth="1"/>
    <col min="9" max="9" width="9.66666666666667"/>
  </cols>
  <sheetData>
    <row r="1" spans="1:8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</row>
    <row r="2" s="16" customFormat="1" ht="75.6" hidden="1" spans="1:9">
      <c r="A2" s="19">
        <v>1</v>
      </c>
      <c r="B2" s="20" t="s">
        <v>8</v>
      </c>
      <c r="C2" s="20" t="s">
        <v>9</v>
      </c>
      <c r="D2" s="21" t="s">
        <v>10</v>
      </c>
      <c r="E2" s="21">
        <f>19.4+44.416+19.3</f>
        <v>83.116</v>
      </c>
      <c r="F2" s="22"/>
      <c r="G2" s="22"/>
      <c r="H2" s="23"/>
      <c r="I2" s="16">
        <v>1014.724</v>
      </c>
    </row>
    <row r="3" s="16" customFormat="1" ht="75.6" hidden="1" spans="1:8">
      <c r="A3" s="19">
        <v>2</v>
      </c>
      <c r="B3" s="20" t="s">
        <v>8</v>
      </c>
      <c r="C3" s="20" t="s">
        <v>11</v>
      </c>
      <c r="D3" s="21" t="s">
        <v>10</v>
      </c>
      <c r="E3" s="21">
        <f>34.5+36.2+11.9+39.5</f>
        <v>122.1</v>
      </c>
      <c r="F3" s="22"/>
      <c r="G3" s="22"/>
      <c r="H3" s="23"/>
    </row>
    <row r="4" s="16" customFormat="1" ht="75.6" hidden="1" spans="1:8">
      <c r="A4" s="19">
        <v>11</v>
      </c>
      <c r="B4" s="20" t="s">
        <v>8</v>
      </c>
      <c r="C4" s="20" t="s">
        <v>12</v>
      </c>
      <c r="D4" s="21" t="s">
        <v>10</v>
      </c>
      <c r="E4" s="24">
        <f>13.417+6.7+94.45+56.3</f>
        <v>170.867</v>
      </c>
      <c r="F4" s="22"/>
      <c r="G4" s="22"/>
      <c r="H4" s="23"/>
    </row>
    <row r="5" s="16" customFormat="1" ht="75.6" hidden="1" spans="1:8">
      <c r="A5" s="19">
        <v>12</v>
      </c>
      <c r="B5" s="20" t="s">
        <v>8</v>
      </c>
      <c r="C5" s="20" t="s">
        <v>13</v>
      </c>
      <c r="D5" s="21" t="s">
        <v>10</v>
      </c>
      <c r="E5" s="24">
        <f>77.256+6.9+87.56+38.1+56</f>
        <v>265.816</v>
      </c>
      <c r="F5" s="22"/>
      <c r="G5" s="22"/>
      <c r="H5" s="23"/>
    </row>
    <row r="6" s="16" customFormat="1" ht="75.6" hidden="1" spans="1:8">
      <c r="A6" s="19">
        <v>30</v>
      </c>
      <c r="B6" s="20" t="s">
        <v>8</v>
      </c>
      <c r="C6" s="20" t="s">
        <v>14</v>
      </c>
      <c r="D6" s="21" t="s">
        <v>10</v>
      </c>
      <c r="E6" s="24">
        <v>37.76</v>
      </c>
      <c r="F6" s="22"/>
      <c r="G6" s="22"/>
      <c r="H6" s="23"/>
    </row>
    <row r="7" s="16" customFormat="1" ht="75.6" hidden="1" spans="1:8">
      <c r="A7" s="19">
        <v>31</v>
      </c>
      <c r="B7" s="20" t="s">
        <v>8</v>
      </c>
      <c r="C7" s="20" t="s">
        <v>15</v>
      </c>
      <c r="D7" s="21" t="s">
        <v>10</v>
      </c>
      <c r="E7" s="24">
        <f>27.25+8.2+120</f>
        <v>155.45</v>
      </c>
      <c r="F7" s="22"/>
      <c r="G7" s="22"/>
      <c r="H7" s="23"/>
    </row>
    <row r="8" s="16" customFormat="1" ht="75.6" hidden="1" spans="1:8">
      <c r="A8" s="19">
        <v>44</v>
      </c>
      <c r="B8" s="20" t="s">
        <v>8</v>
      </c>
      <c r="C8" s="20" t="s">
        <v>16</v>
      </c>
      <c r="D8" s="21" t="s">
        <v>10</v>
      </c>
      <c r="E8" s="24">
        <v>16.4</v>
      </c>
      <c r="F8" s="22"/>
      <c r="G8" s="22"/>
      <c r="H8" s="23"/>
    </row>
    <row r="9" ht="64.8" spans="1:9">
      <c r="A9" s="10">
        <v>73</v>
      </c>
      <c r="B9" s="11" t="s">
        <v>17</v>
      </c>
      <c r="C9" s="11" t="s">
        <v>18</v>
      </c>
      <c r="D9" s="12" t="s">
        <v>10</v>
      </c>
      <c r="E9" s="13">
        <f>771.87+43.04</f>
        <v>814.91</v>
      </c>
      <c r="F9" s="14"/>
      <c r="G9" s="14"/>
      <c r="H9" s="15"/>
      <c r="I9">
        <v>1012.609</v>
      </c>
    </row>
    <row r="10" ht="64.8" spans="1:8">
      <c r="A10" s="10">
        <v>74</v>
      </c>
      <c r="B10" s="11" t="s">
        <v>17</v>
      </c>
      <c r="C10" s="11" t="s">
        <v>19</v>
      </c>
      <c r="D10" s="12" t="s">
        <v>10</v>
      </c>
      <c r="E10" s="13">
        <v>182.81</v>
      </c>
      <c r="F10" s="14"/>
      <c r="G10" s="14"/>
      <c r="H10" s="15"/>
    </row>
    <row r="11" ht="75.6" hidden="1" spans="1:9">
      <c r="A11" s="10">
        <v>75</v>
      </c>
      <c r="B11" s="11" t="s">
        <v>20</v>
      </c>
      <c r="C11" s="11" t="s">
        <v>21</v>
      </c>
      <c r="D11" s="12" t="s">
        <v>10</v>
      </c>
      <c r="E11" s="13">
        <f>32.6+188</f>
        <v>220.6</v>
      </c>
      <c r="F11" s="14"/>
      <c r="G11" s="14"/>
      <c r="H11" s="15"/>
      <c r="I11">
        <v>561.326</v>
      </c>
    </row>
    <row r="12" ht="75.6" hidden="1" spans="1:8">
      <c r="A12" s="10">
        <v>76</v>
      </c>
      <c r="B12" s="11" t="s">
        <v>20</v>
      </c>
      <c r="C12" s="11" t="s">
        <v>22</v>
      </c>
      <c r="D12" s="12" t="s">
        <v>10</v>
      </c>
      <c r="E12" s="13">
        <v>187.65</v>
      </c>
      <c r="F12" s="14"/>
      <c r="G12" s="14"/>
      <c r="H12" s="15"/>
    </row>
    <row r="13" ht="64.8" spans="1:8">
      <c r="A13" s="10">
        <v>82</v>
      </c>
      <c r="B13" s="11" t="s">
        <v>17</v>
      </c>
      <c r="C13" s="11" t="s">
        <v>23</v>
      </c>
      <c r="D13" s="12" t="s">
        <v>10</v>
      </c>
      <c r="E13" s="13">
        <v>8.47</v>
      </c>
      <c r="F13" s="14"/>
      <c r="G13" s="14"/>
      <c r="H13" s="15"/>
    </row>
    <row r="14" ht="75.6" hidden="1" spans="1:8">
      <c r="A14" s="10">
        <v>89</v>
      </c>
      <c r="B14" s="11" t="s">
        <v>20</v>
      </c>
      <c r="C14" s="11" t="s">
        <v>24</v>
      </c>
      <c r="D14" s="12" t="s">
        <v>10</v>
      </c>
      <c r="E14" s="13">
        <f>26.5+123</f>
        <v>149.5</v>
      </c>
      <c r="F14" s="14"/>
      <c r="G14" s="14"/>
      <c r="H14" s="15"/>
    </row>
    <row r="15" hidden="1"/>
    <row r="16" s="16" customFormat="1" ht="75.6" hidden="1" spans="1:8">
      <c r="A16" s="19">
        <v>1</v>
      </c>
      <c r="B16" s="20" t="s">
        <v>8</v>
      </c>
      <c r="C16" s="20" t="s">
        <v>25</v>
      </c>
      <c r="D16" s="21" t="s">
        <v>10</v>
      </c>
      <c r="E16" s="24">
        <v>30.9</v>
      </c>
      <c r="F16" s="22"/>
      <c r="G16" s="22"/>
      <c r="H16" s="23"/>
    </row>
    <row r="17" s="16" customFormat="1" ht="75.6" hidden="1" spans="1:8">
      <c r="A17" s="19">
        <v>2</v>
      </c>
      <c r="B17" s="20" t="s">
        <v>8</v>
      </c>
      <c r="C17" s="20" t="s">
        <v>26</v>
      </c>
      <c r="D17" s="21" t="s">
        <v>10</v>
      </c>
      <c r="E17" s="24">
        <f>47.045+58.77</f>
        <v>105.815</v>
      </c>
      <c r="F17" s="22"/>
      <c r="G17" s="22"/>
      <c r="H17" s="23"/>
    </row>
    <row r="18" s="16" customFormat="1" ht="75.6" hidden="1" spans="1:8">
      <c r="A18" s="19">
        <v>40</v>
      </c>
      <c r="B18" s="20" t="s">
        <v>8</v>
      </c>
      <c r="C18" s="20" t="s">
        <v>27</v>
      </c>
      <c r="D18" s="21" t="s">
        <v>10</v>
      </c>
      <c r="E18" s="24">
        <v>26.5</v>
      </c>
      <c r="F18" s="22"/>
      <c r="G18" s="22"/>
      <c r="H18" s="23"/>
    </row>
    <row r="19" ht="75.6" spans="1:8">
      <c r="A19" s="10">
        <v>46</v>
      </c>
      <c r="B19" s="11" t="s">
        <v>17</v>
      </c>
      <c r="C19" s="11" t="s">
        <v>28</v>
      </c>
      <c r="D19" s="12" t="s">
        <v>10</v>
      </c>
      <c r="E19" s="13">
        <v>6.419</v>
      </c>
      <c r="F19" s="14"/>
      <c r="G19" s="14"/>
      <c r="H19" s="15"/>
    </row>
    <row r="20" ht="75.6" hidden="1" spans="1:8">
      <c r="A20" s="10">
        <v>62</v>
      </c>
      <c r="B20" s="11" t="s">
        <v>20</v>
      </c>
      <c r="C20" s="11" t="s">
        <v>29</v>
      </c>
      <c r="D20" s="12" t="s">
        <v>10</v>
      </c>
      <c r="E20" s="13">
        <v>3.576</v>
      </c>
      <c r="F20" s="14"/>
      <c r="G20" s="14"/>
      <c r="H20" s="15"/>
    </row>
    <row r="21" s="16" customFormat="1" spans="1:8">
      <c r="A21" s="25"/>
      <c r="B21" s="25"/>
      <c r="C21" s="25"/>
      <c r="D21" s="25"/>
      <c r="E21" s="25"/>
      <c r="F21" s="25"/>
      <c r="G21" s="25"/>
      <c r="H21" s="25"/>
    </row>
    <row r="22" s="16" customFormat="1" spans="1:8">
      <c r="A22" s="25"/>
      <c r="B22" s="25"/>
      <c r="C22" s="25"/>
      <c r="D22" s="25"/>
      <c r="E22" s="25"/>
      <c r="F22" s="25"/>
      <c r="G22" s="25"/>
      <c r="H22" s="25"/>
    </row>
    <row r="23" s="16" customFormat="1" spans="1:8">
      <c r="A23" s="25"/>
      <c r="B23" s="25"/>
      <c r="C23" s="25"/>
      <c r="D23" s="25"/>
      <c r="E23" s="25"/>
      <c r="F23" s="25"/>
      <c r="G23" s="25"/>
      <c r="H23" s="25"/>
    </row>
    <row r="24" s="16" customFormat="1" spans="1:8">
      <c r="A24" s="25"/>
      <c r="B24" s="25"/>
      <c r="C24" s="25"/>
      <c r="D24" s="25"/>
      <c r="E24" s="25"/>
      <c r="F24" s="25"/>
      <c r="G24" s="25"/>
      <c r="H24" s="25"/>
    </row>
    <row r="25" s="16" customFormat="1" spans="1:8">
      <c r="A25" s="25"/>
      <c r="B25" s="25"/>
      <c r="C25" s="25"/>
      <c r="D25" s="25"/>
      <c r="E25" s="25"/>
      <c r="F25" s="25"/>
      <c r="G25" s="25"/>
      <c r="H25" s="25"/>
    </row>
    <row r="26" s="16" customFormat="1" spans="1:8">
      <c r="A26" s="25"/>
      <c r="B26" s="25"/>
      <c r="C26" s="25"/>
      <c r="D26" s="25"/>
      <c r="E26" s="25"/>
      <c r="F26" s="25"/>
      <c r="G26" s="25"/>
      <c r="H26" s="25"/>
    </row>
    <row r="27" s="16" customFormat="1" spans="1:8">
      <c r="A27" s="25"/>
      <c r="B27" s="25"/>
      <c r="C27" s="25"/>
      <c r="D27" s="25"/>
      <c r="E27" s="25"/>
      <c r="F27" s="25"/>
      <c r="G27" s="25"/>
      <c r="H27" s="25"/>
    </row>
    <row r="28" s="16" customFormat="1" spans="1:8">
      <c r="A28" s="25"/>
      <c r="B28" s="25"/>
      <c r="C28" s="25"/>
      <c r="D28" s="25"/>
      <c r="E28" s="25"/>
      <c r="F28" s="25"/>
      <c r="G28" s="25"/>
      <c r="H28" s="25"/>
    </row>
    <row r="29" s="16" customFormat="1" spans="1:8">
      <c r="A29" s="25"/>
      <c r="B29" s="25"/>
      <c r="C29" s="25"/>
      <c r="D29" s="25"/>
      <c r="E29" s="25"/>
      <c r="F29" s="25"/>
      <c r="G29" s="25"/>
      <c r="H29" s="25"/>
    </row>
    <row r="30" s="16" customFormat="1" spans="1:8">
      <c r="A30" s="25"/>
      <c r="B30" s="25"/>
      <c r="C30" s="25"/>
      <c r="D30" s="25"/>
      <c r="E30" s="25"/>
      <c r="F30" s="25"/>
      <c r="G30" s="25"/>
      <c r="H30" s="25"/>
    </row>
    <row r="31" s="16" customFormat="1" spans="1:8">
      <c r="A31" s="25"/>
      <c r="B31" s="25"/>
      <c r="C31" s="25"/>
      <c r="D31" s="25"/>
      <c r="E31" s="25"/>
      <c r="F31" s="25"/>
      <c r="G31" s="25"/>
      <c r="H31" s="25"/>
    </row>
    <row r="32" s="16" customFormat="1" spans="1:8">
      <c r="A32" s="25"/>
      <c r="B32" s="25"/>
      <c r="C32" s="25"/>
      <c r="D32" s="25"/>
      <c r="E32" s="25"/>
      <c r="F32" s="25"/>
      <c r="G32" s="25"/>
      <c r="H32" s="25"/>
    </row>
    <row r="33" s="16" customFormat="1" spans="1:8">
      <c r="A33" s="25"/>
      <c r="B33" s="25"/>
      <c r="C33" s="25"/>
      <c r="D33" s="25"/>
      <c r="E33" s="25"/>
      <c r="F33" s="25"/>
      <c r="G33" s="25"/>
      <c r="H33" s="25"/>
    </row>
    <row r="34" s="16" customFormat="1" spans="1:8">
      <c r="A34" s="25"/>
      <c r="B34" s="25"/>
      <c r="C34" s="25"/>
      <c r="D34" s="25"/>
      <c r="E34" s="25"/>
      <c r="F34" s="25"/>
      <c r="G34" s="25"/>
      <c r="H34" s="25"/>
    </row>
    <row r="35" s="16" customFormat="1" spans="1:8">
      <c r="A35" s="25"/>
      <c r="B35" s="25"/>
      <c r="C35" s="25"/>
      <c r="D35" s="25"/>
      <c r="E35" s="25"/>
      <c r="F35" s="25"/>
      <c r="G35" s="25"/>
      <c r="H35" s="25"/>
    </row>
    <row r="36" s="16" customFormat="1" spans="1:8">
      <c r="A36" s="25"/>
      <c r="B36" s="25"/>
      <c r="C36" s="25"/>
      <c r="D36" s="25"/>
      <c r="E36" s="25"/>
      <c r="F36" s="25"/>
      <c r="G36" s="25"/>
      <c r="H36" s="25"/>
    </row>
    <row r="37" s="16" customFormat="1" spans="1:8">
      <c r="A37" s="25"/>
      <c r="B37" s="25"/>
      <c r="C37" s="25"/>
      <c r="D37" s="25"/>
      <c r="E37" s="25"/>
      <c r="F37" s="25"/>
      <c r="G37" s="25"/>
      <c r="H37" s="25"/>
    </row>
    <row r="38" s="16" customFormat="1" spans="1:8">
      <c r="A38" s="25"/>
      <c r="B38" s="25"/>
      <c r="C38" s="25"/>
      <c r="D38" s="25"/>
      <c r="E38" s="25"/>
      <c r="F38" s="25"/>
      <c r="G38" s="25"/>
      <c r="H38" s="25"/>
    </row>
    <row r="39" s="16" customFormat="1" spans="1:8">
      <c r="A39" s="25"/>
      <c r="B39" s="25"/>
      <c r="C39" s="25"/>
      <c r="D39" s="25"/>
      <c r="E39" s="25"/>
      <c r="F39" s="25"/>
      <c r="G39" s="25"/>
      <c r="H39" s="25"/>
    </row>
    <row r="40" s="16" customFormat="1" spans="1:8">
      <c r="A40" s="25"/>
      <c r="B40" s="25"/>
      <c r="C40" s="25"/>
      <c r="D40" s="25"/>
      <c r="E40" s="25"/>
      <c r="F40" s="25"/>
      <c r="G40" s="25"/>
      <c r="H40" s="25"/>
    </row>
    <row r="41" s="16" customFormat="1" spans="1:8">
      <c r="A41" s="25"/>
      <c r="B41" s="25"/>
      <c r="C41" s="25"/>
      <c r="D41" s="25"/>
      <c r="E41" s="25"/>
      <c r="F41" s="25"/>
      <c r="G41" s="25"/>
      <c r="H41" s="25"/>
    </row>
    <row r="42" s="16" customFormat="1" spans="1:8">
      <c r="A42" s="25"/>
      <c r="B42" s="25"/>
      <c r="C42" s="25"/>
      <c r="D42" s="25"/>
      <c r="E42" s="25"/>
      <c r="F42" s="25"/>
      <c r="G42" s="25"/>
      <c r="H42" s="25"/>
    </row>
    <row r="43" s="16" customFormat="1" spans="1:8">
      <c r="A43" s="25"/>
      <c r="B43" s="25"/>
      <c r="C43" s="25"/>
      <c r="D43" s="25"/>
      <c r="E43" s="25"/>
      <c r="F43" s="25"/>
      <c r="G43" s="25"/>
      <c r="H43" s="25"/>
    </row>
  </sheetData>
  <autoFilter ref="B1:C20">
    <filterColumn colId="0">
      <customFilters>
        <customFilter operator="equal" val="铸铁管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view="pageBreakPreview" zoomScaleNormal="100" workbookViewId="0">
      <selection activeCell="G4" sqref="G4"/>
    </sheetView>
  </sheetViews>
  <sheetFormatPr defaultColWidth="8.88888888888889" defaultRowHeight="14.4" outlineLevelRow="4"/>
  <cols>
    <col min="1" max="1" width="5.77777777777778" customWidth="1"/>
    <col min="3" max="3" width="32" customWidth="1"/>
    <col min="7" max="8" width="8.88888888888889" style="1"/>
  </cols>
  <sheetData>
    <row r="1" s="8" customFormat="1" ht="43" customHeight="1" spans="1:9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3" t="s">
        <v>30</v>
      </c>
      <c r="I1" s="9" t="s">
        <v>7</v>
      </c>
    </row>
    <row r="2" ht="43.2" spans="1:9">
      <c r="A2" s="10">
        <v>1</v>
      </c>
      <c r="B2" s="11" t="s">
        <v>17</v>
      </c>
      <c r="C2" s="11" t="s">
        <v>31</v>
      </c>
      <c r="D2" s="12" t="s">
        <v>10</v>
      </c>
      <c r="E2" s="13">
        <v>8.47</v>
      </c>
      <c r="F2" s="14"/>
      <c r="G2" s="14">
        <f>E2*F2</f>
        <v>0</v>
      </c>
      <c r="H2" s="7"/>
      <c r="I2" s="15"/>
    </row>
    <row r="3" ht="43.2" spans="1:9">
      <c r="A3" s="10">
        <v>2</v>
      </c>
      <c r="B3" s="11" t="s">
        <v>17</v>
      </c>
      <c r="C3" s="11" t="s">
        <v>32</v>
      </c>
      <c r="D3" s="12" t="s">
        <v>10</v>
      </c>
      <c r="E3" s="13">
        <v>182.81</v>
      </c>
      <c r="F3" s="14"/>
      <c r="G3" s="14">
        <f>E3*F3</f>
        <v>0</v>
      </c>
      <c r="H3" s="7"/>
      <c r="I3" s="15"/>
    </row>
    <row r="4" ht="54" spans="1:9">
      <c r="A4" s="10">
        <v>3</v>
      </c>
      <c r="B4" s="11" t="s">
        <v>17</v>
      </c>
      <c r="C4" s="11" t="s">
        <v>33</v>
      </c>
      <c r="D4" s="12" t="s">
        <v>10</v>
      </c>
      <c r="E4" s="13">
        <v>814.91</v>
      </c>
      <c r="F4" s="14"/>
      <c r="G4" s="14">
        <f>E4*F4</f>
        <v>0</v>
      </c>
      <c r="H4" s="7"/>
      <c r="I4" s="15"/>
    </row>
    <row r="5" ht="64.8" spans="1:9">
      <c r="A5" s="10">
        <v>4</v>
      </c>
      <c r="B5" s="11" t="s">
        <v>17</v>
      </c>
      <c r="C5" s="11" t="s">
        <v>34</v>
      </c>
      <c r="D5" s="12" t="s">
        <v>10</v>
      </c>
      <c r="E5" s="13">
        <v>6.419</v>
      </c>
      <c r="F5" s="14"/>
      <c r="G5" s="14">
        <f>E5*F5</f>
        <v>0</v>
      </c>
      <c r="H5" s="7"/>
      <c r="I5" s="15"/>
    </row>
  </sheetData>
  <pageMargins left="0.75" right="0.75" top="1" bottom="1" header="0.5" footer="0.5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view="pageBreakPreview" zoomScaleNormal="100" workbookViewId="0">
      <selection activeCell="H3" sqref="H3"/>
    </sheetView>
  </sheetViews>
  <sheetFormatPr defaultColWidth="8.88888888888889" defaultRowHeight="14.4" outlineLevelRow="4"/>
  <cols>
    <col min="1" max="1" width="7.11111111111111" customWidth="1"/>
    <col min="2" max="2" width="7.33333333333333" customWidth="1"/>
    <col min="3" max="3" width="19.2222222222222" customWidth="1"/>
    <col min="8" max="8" width="8.88888888888889" style="1"/>
  </cols>
  <sheetData>
    <row r="1" ht="21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30</v>
      </c>
      <c r="I1" s="2" t="s">
        <v>7</v>
      </c>
    </row>
    <row r="2" ht="75.6" spans="1:9">
      <c r="A2" s="4">
        <v>1</v>
      </c>
      <c r="B2" s="5" t="s">
        <v>17</v>
      </c>
      <c r="C2" s="5" t="s">
        <v>35</v>
      </c>
      <c r="D2" s="4" t="s">
        <v>10</v>
      </c>
      <c r="E2" s="4">
        <v>171.61</v>
      </c>
      <c r="F2" s="6"/>
      <c r="G2" s="6">
        <f>E2*F2</f>
        <v>0</v>
      </c>
      <c r="H2" s="7"/>
      <c r="I2" s="6"/>
    </row>
    <row r="3" ht="75.6" spans="1:9">
      <c r="A3" s="4">
        <v>2</v>
      </c>
      <c r="B3" s="5" t="s">
        <v>17</v>
      </c>
      <c r="C3" s="5" t="s">
        <v>36</v>
      </c>
      <c r="D3" s="4" t="s">
        <v>10</v>
      </c>
      <c r="E3" s="4">
        <v>133</v>
      </c>
      <c r="F3" s="6"/>
      <c r="G3" s="6">
        <f>E3*F3</f>
        <v>0</v>
      </c>
      <c r="H3" s="7"/>
      <c r="I3" s="6"/>
    </row>
    <row r="4" spans="8:8">
      <c r="H4" s="7"/>
    </row>
    <row r="5" spans="8:8">
      <c r="H5" s="7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汇总版</vt:lpstr>
      <vt:lpstr>铸铁管</vt:lpstr>
      <vt:lpstr>室外给排水管道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东走西顾</cp:lastModifiedBy>
  <dcterms:created xsi:type="dcterms:W3CDTF">2022-08-21T06:41:00Z</dcterms:created>
  <dcterms:modified xsi:type="dcterms:W3CDTF">2022-09-02T06:43:56Z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14B9D579680C4ADBB7E0B312EF05AC66</vt:lpwstr>
  </property>
  <property fmtid="{D5CDD505-2E9C-101B-9397-08002B2CF9AE}" pid="3" name="KSOProductBuildVer">
    <vt:lpwstr>2052-11.1.0.12353</vt:lpwstr>
  </property>
</Properties>
</file>