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线电缆" sheetId="1" r:id="rId1"/>
  </sheets>
  <calcPr calcId="144525"/>
</workbook>
</file>

<file path=xl/sharedStrings.xml><?xml version="1.0" encoding="utf-8"?>
<sst xmlns="http://schemas.openxmlformats.org/spreadsheetml/2006/main" count="160" uniqueCount="62">
  <si>
    <t>邢台枢纽项目电力电缆材料招标清单</t>
  </si>
  <si>
    <t>序号</t>
  </si>
  <si>
    <t>项目名称</t>
  </si>
  <si>
    <t>规格型号</t>
  </si>
  <si>
    <t>单位</t>
  </si>
  <si>
    <t>数量</t>
  </si>
  <si>
    <t>金额（元）</t>
  </si>
  <si>
    <t>单价（元）</t>
  </si>
  <si>
    <t>小计（元）</t>
  </si>
  <si>
    <t>电力电缆</t>
  </si>
  <si>
    <t>1.名称:矿物绝缘电缆
2.规格:BTTWY-4*25+1*16</t>
  </si>
  <si>
    <t>m</t>
  </si>
  <si>
    <t>1.名称:电力电缆
2.规格:WDZB-YJY-4*25+1*16</t>
  </si>
  <si>
    <t>1.名称:电力电缆
2.规格:WDZB-YJY-4*35+1*16</t>
  </si>
  <si>
    <t>1.名称:电力电缆
2.规格:YJV-4*35+1*16</t>
  </si>
  <si>
    <t>1.名称:电力电缆
2.规格:WDZB-YJY-4*70+1*35</t>
  </si>
  <si>
    <t>1.名称:电缆
2.规格:WDZB-YJY-4*75+1*35</t>
  </si>
  <si>
    <t>1.名称:电力电缆
2.规格:WDZB-4*95+1*50</t>
  </si>
  <si>
    <t>1.名称:电力电缆
2.规格:WDZB-YJV-4*240+1*120</t>
  </si>
  <si>
    <t>1.名称:矿物绝缘电缆
2.规格:WDZ-YJY-3*50+2*25</t>
  </si>
  <si>
    <t>1.名称:电力电缆
2.规格:WDZB-YJY-5*4</t>
  </si>
  <si>
    <t>1.名称:电力电缆
2.规格:WDZB-YJY-3*4</t>
  </si>
  <si>
    <t>1.名称:电力电缆
2.规格:WDZN-YJY-3*2.5</t>
  </si>
  <si>
    <t>1.名称:电力电缆
2.规格:WDZN-YJY-5*10</t>
  </si>
  <si>
    <t>1.名称:矿物绝缘电缆
2.规格:BTTRZ-5*10</t>
  </si>
  <si>
    <t>1.名称:电力电缆
2.规格:WDZN-YJY-5*2.5</t>
  </si>
  <si>
    <t>1.名称:电缆
2.WDZB-YJY-5*6</t>
  </si>
  <si>
    <t>1.名称:电缆
2.规格:WDZB-YJY-4*50+1*25</t>
  </si>
  <si>
    <t>1.名称:电缆
2.规格:WDZB-YJY-4*120+1*70</t>
  </si>
  <si>
    <t>1.名称:电缆
2.规格:WDZB-YJY-4*150+1*70</t>
  </si>
  <si>
    <t>1.名称:电缆
2.规格:WDZB-YJY-4*185+1*95</t>
  </si>
  <si>
    <t>1.名称:电缆
2.规格:WDZB-YJY-5*16</t>
  </si>
  <si>
    <t>1.名称:电力电缆
2.规格:WZD-YJV-5*16</t>
  </si>
  <si>
    <t>1.名称:电力电缆
2.规格:BTTRZ-5*16</t>
  </si>
  <si>
    <t>1.名称:电力电缆
2.规格:BTTRZ-5*6</t>
  </si>
  <si>
    <t>1.名称:电力电缆
2.规格:BTTRZ-4*50+1*25</t>
  </si>
  <si>
    <t>1.名称:电力电缆
2.规格:WDZN-YJY-4*2.5</t>
  </si>
  <si>
    <t>1.名称:电力电缆
2.规格:WDZN-YJY-3*2.5+PE2.5</t>
  </si>
  <si>
    <t>1.名称:电力电缆
2.规格:WDZ-YJY-4*4+PE4</t>
  </si>
  <si>
    <t>1.名称:电力电缆
2.规格:WDZN-YJY-4*4+PE4</t>
  </si>
  <si>
    <t>1.名称:电力电缆
2.规格:NH-YJV-3X150+PE75</t>
  </si>
  <si>
    <t>1.名称:电力电缆
2.规格:WDZN-YJY-3X25+PE16</t>
  </si>
  <si>
    <t>1.名称:电力电缆
2.规格:WDZN-YJY-3*70+PE35</t>
  </si>
  <si>
    <t>1.名称:电力电缆
2.规格:WDZN-YJY-3*70</t>
  </si>
  <si>
    <t>1.名称:电力电缆
2.规格:WDZN-YJY-4X6+PE4</t>
  </si>
  <si>
    <t>1.名称:电力电缆
2.规格:WDZN-YJY-4X4+PE4</t>
  </si>
  <si>
    <t>1.名称:电力电缆
2.规格:WDZ-YJY-4*50</t>
  </si>
  <si>
    <t>1.名称:电力电缆
2.规格:NH-YJV-3*50+1*16</t>
  </si>
  <si>
    <t>1.名称:电力电缆
2.规格:NH-YJV-3*150</t>
  </si>
  <si>
    <t>1.名称:矿物绝缘电缆
2.规格:WDZBN-YJY-3*10+PE10</t>
  </si>
  <si>
    <t>1.名称:矿物绝缘电缆
2.规格:WDZBN-YJY-3*10</t>
  </si>
  <si>
    <t>1.名称:矿物绝缘电缆
2.规格:WDZ-YJY-3*16+PE16</t>
  </si>
  <si>
    <t>1.名称:矿物绝缘电缆
2.规格:WDZ-YJY-3*16</t>
  </si>
  <si>
    <t>1.名称:矿物绝缘电缆
2.规格:WDZBN-YJY-3*4+PE4</t>
  </si>
  <si>
    <t>1.名称:矿物绝缘电缆
2.规格:BTTWY-3*6</t>
  </si>
  <si>
    <t>1.名称:电力电缆
2.规格:WDZC-YJY-5X25</t>
  </si>
  <si>
    <t>1.名称:电力电缆
2.规格:WDZC-YJY-5X16</t>
  </si>
  <si>
    <t>1.名称:电力电缆
2.规格:WDZC-YJY-5X10</t>
  </si>
  <si>
    <t>1.名称:电力电缆
2.规格:WDZC-YJY-3*4</t>
  </si>
  <si>
    <t>1.名称:电力电缆
2.规格:WDZC-YJY-3*6</t>
  </si>
  <si>
    <t>1.名称:电力电缆
2.规格:ZR-RVV-2*4</t>
  </si>
  <si>
    <t>总计（元）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</si>
</sst>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theme="1"/>
      <name val="??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color theme="1"/>
      <name val="??"/>
      <charset val="134"/>
      <scheme val="minor"/>
    </font>
    <font>
      <sz val="10"/>
      <name val="宋体"/>
      <charset val="134"/>
    </font>
    <font>
      <b/>
      <sz val="12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2" tint="-0.1"/>
        <bgColor indexed="1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49"/>
    <xf numFmtId="0" fontId="0" fillId="0" borderId="0" xfId="49" applyAlignment="1">
      <alignment horizontal="center"/>
    </xf>
    <xf numFmtId="176" fontId="0" fillId="0" borderId="0" xfId="49" applyNumberFormat="1" applyAlignment="1">
      <alignment horizontal="center"/>
    </xf>
    <xf numFmtId="0" fontId="0" fillId="0" borderId="0" xfId="49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176" fontId="2" fillId="3" borderId="1" xfId="49" applyNumberFormat="1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0" fillId="0" borderId="1" xfId="49" applyBorder="1"/>
    <xf numFmtId="0" fontId="4" fillId="2" borderId="1" xfId="49" applyFont="1" applyFill="1" applyBorder="1" applyAlignment="1">
      <alignment horizontal="righ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right" vertical="center" wrapText="1"/>
    </xf>
    <xf numFmtId="0" fontId="0" fillId="0" borderId="1" xfId="49" applyFill="1" applyBorder="1"/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right" vertical="center" wrapText="1"/>
    </xf>
    <xf numFmtId="0" fontId="0" fillId="0" borderId="1" xfId="49" applyFill="1" applyBorder="1"/>
    <xf numFmtId="0" fontId="4" fillId="0" borderId="1" xfId="49" applyFont="1" applyFill="1" applyBorder="1" applyAlignment="1">
      <alignment horizontal="center" vertical="center" wrapText="1"/>
    </xf>
    <xf numFmtId="0" fontId="0" fillId="0" borderId="1" xfId="49" applyFill="1" applyBorder="1"/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showGridLines="0" tabSelected="1" topLeftCell="A34" workbookViewId="0">
      <selection activeCell="K45" sqref="K45"/>
    </sheetView>
  </sheetViews>
  <sheetFormatPr defaultColWidth="9" defaultRowHeight="25" customHeight="1"/>
  <cols>
    <col min="1" max="1" width="7.33333333333333" customWidth="1"/>
    <col min="2" max="2" width="9.85714285714286" style="1" customWidth="1"/>
    <col min="3" max="3" width="0.171428571428571" customWidth="1"/>
    <col min="4" max="4" width="27.4285714285714" customWidth="1"/>
    <col min="5" max="5" width="9.66666666666667" customWidth="1"/>
    <col min="6" max="6" width="11.3333333333333" style="2" customWidth="1"/>
    <col min="7" max="7" width="0.171428571428571" customWidth="1"/>
    <col min="8" max="8" width="12" customWidth="1"/>
    <col min="9" max="9" width="12" style="3" customWidth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/>
      <c r="E2" s="5" t="s">
        <v>4</v>
      </c>
      <c r="F2" s="6" t="s">
        <v>5</v>
      </c>
      <c r="G2" s="5" t="s">
        <v>6</v>
      </c>
      <c r="H2" s="7" t="s">
        <v>7</v>
      </c>
      <c r="I2" s="7" t="s">
        <v>8</v>
      </c>
    </row>
    <row r="3" customHeight="1" spans="1:9">
      <c r="A3" s="8">
        <v>1</v>
      </c>
      <c r="B3" s="8" t="s">
        <v>9</v>
      </c>
      <c r="C3" s="8"/>
      <c r="D3" s="9" t="s">
        <v>10</v>
      </c>
      <c r="E3" s="8" t="s">
        <v>11</v>
      </c>
      <c r="F3" s="10">
        <v>210.73</v>
      </c>
      <c r="G3" s="8"/>
      <c r="H3" s="11"/>
      <c r="I3" s="28">
        <f t="shared" ref="I3:I9" si="0">F3*H3</f>
        <v>0</v>
      </c>
    </row>
    <row r="4" customHeight="1" spans="1:9">
      <c r="A4" s="8">
        <v>2</v>
      </c>
      <c r="B4" s="8" t="s">
        <v>9</v>
      </c>
      <c r="C4" s="9" t="s">
        <v>12</v>
      </c>
      <c r="D4" s="9"/>
      <c r="E4" s="8" t="s">
        <v>11</v>
      </c>
      <c r="F4" s="10">
        <f>262.34+369.02</f>
        <v>631.36</v>
      </c>
      <c r="G4" s="12"/>
      <c r="H4" s="11"/>
      <c r="I4" s="28">
        <f t="shared" si="0"/>
        <v>0</v>
      </c>
    </row>
    <row r="5" customHeight="1" spans="1:9">
      <c r="A5" s="13">
        <v>3</v>
      </c>
      <c r="B5" s="13" t="s">
        <v>9</v>
      </c>
      <c r="C5" s="14" t="s">
        <v>13</v>
      </c>
      <c r="D5" s="14"/>
      <c r="E5" s="13" t="s">
        <v>11</v>
      </c>
      <c r="F5" s="15">
        <f>54+388.13</f>
        <v>442.13</v>
      </c>
      <c r="G5" s="16"/>
      <c r="H5" s="17"/>
      <c r="I5" s="29">
        <f t="shared" si="0"/>
        <v>0</v>
      </c>
    </row>
    <row r="6" customHeight="1" spans="1:9">
      <c r="A6" s="18">
        <v>4</v>
      </c>
      <c r="B6" s="18" t="s">
        <v>9</v>
      </c>
      <c r="C6" s="19" t="s">
        <v>14</v>
      </c>
      <c r="D6" s="19"/>
      <c r="E6" s="18" t="s">
        <v>11</v>
      </c>
      <c r="F6" s="20">
        <v>1100</v>
      </c>
      <c r="G6" s="21"/>
      <c r="H6" s="22"/>
      <c r="I6" s="30">
        <f t="shared" si="0"/>
        <v>0</v>
      </c>
    </row>
    <row r="7" customHeight="1" spans="1:9">
      <c r="A7" s="23">
        <v>5</v>
      </c>
      <c r="B7" s="18" t="s">
        <v>9</v>
      </c>
      <c r="C7" s="19" t="s">
        <v>15</v>
      </c>
      <c r="D7" s="19"/>
      <c r="E7" s="18" t="s">
        <v>11</v>
      </c>
      <c r="F7" s="20">
        <f>6.51+159.9</f>
        <v>166.41</v>
      </c>
      <c r="G7" s="21"/>
      <c r="H7" s="24"/>
      <c r="I7" s="31">
        <f t="shared" si="0"/>
        <v>0</v>
      </c>
    </row>
    <row r="8" customHeight="1" spans="1:9">
      <c r="A8" s="23">
        <v>6</v>
      </c>
      <c r="B8" s="18" t="s">
        <v>9</v>
      </c>
      <c r="C8" s="19" t="s">
        <v>16</v>
      </c>
      <c r="D8" s="19"/>
      <c r="E8" s="18" t="s">
        <v>11</v>
      </c>
      <c r="F8" s="20">
        <v>41.52</v>
      </c>
      <c r="G8" s="21"/>
      <c r="H8" s="24"/>
      <c r="I8" s="31">
        <f t="shared" si="0"/>
        <v>0</v>
      </c>
    </row>
    <row r="9" customHeight="1" spans="1:9">
      <c r="A9" s="23">
        <v>7</v>
      </c>
      <c r="B9" s="18" t="s">
        <v>9</v>
      </c>
      <c r="C9" s="19"/>
      <c r="D9" s="19" t="s">
        <v>17</v>
      </c>
      <c r="E9" s="18" t="s">
        <v>11</v>
      </c>
      <c r="F9" s="20">
        <v>162.65</v>
      </c>
      <c r="G9" s="21"/>
      <c r="H9" s="24"/>
      <c r="I9" s="31">
        <f t="shared" si="0"/>
        <v>0</v>
      </c>
    </row>
    <row r="10" customHeight="1" spans="1:9">
      <c r="A10" s="18">
        <v>8</v>
      </c>
      <c r="B10" s="18" t="s">
        <v>9</v>
      </c>
      <c r="C10" s="19"/>
      <c r="D10" s="19" t="s">
        <v>18</v>
      </c>
      <c r="E10" s="18" t="s">
        <v>11</v>
      </c>
      <c r="F10" s="20">
        <v>1200</v>
      </c>
      <c r="G10" s="21"/>
      <c r="H10" s="22"/>
      <c r="I10" s="30"/>
    </row>
    <row r="11" customHeight="1" spans="1:9">
      <c r="A11" s="23">
        <v>9</v>
      </c>
      <c r="B11" s="18" t="s">
        <v>9</v>
      </c>
      <c r="C11" s="19"/>
      <c r="D11" s="19" t="s">
        <v>19</v>
      </c>
      <c r="E11" s="18" t="s">
        <v>11</v>
      </c>
      <c r="F11" s="20">
        <v>405.69</v>
      </c>
      <c r="G11" s="21"/>
      <c r="H11" s="24"/>
      <c r="I11" s="31">
        <f t="shared" ref="I11:I18" si="1">F11*H11</f>
        <v>0</v>
      </c>
    </row>
    <row r="12" customHeight="1" spans="1:9">
      <c r="A12" s="23">
        <v>10</v>
      </c>
      <c r="B12" s="18" t="s">
        <v>9</v>
      </c>
      <c r="C12" s="19"/>
      <c r="D12" s="19" t="s">
        <v>20</v>
      </c>
      <c r="E12" s="18" t="s">
        <v>11</v>
      </c>
      <c r="F12" s="20">
        <v>2112.97</v>
      </c>
      <c r="G12" s="21"/>
      <c r="H12" s="24"/>
      <c r="I12" s="31">
        <f t="shared" si="1"/>
        <v>0</v>
      </c>
    </row>
    <row r="13" customHeight="1" spans="1:9">
      <c r="A13" s="23">
        <v>11</v>
      </c>
      <c r="B13" s="18" t="s">
        <v>9</v>
      </c>
      <c r="C13" s="19"/>
      <c r="D13" s="19" t="s">
        <v>21</v>
      </c>
      <c r="E13" s="18" t="s">
        <v>11</v>
      </c>
      <c r="F13" s="20">
        <v>923.66</v>
      </c>
      <c r="G13" s="21"/>
      <c r="H13" s="24"/>
      <c r="I13" s="31">
        <f t="shared" si="1"/>
        <v>0</v>
      </c>
    </row>
    <row r="14" customHeight="1" spans="1:9">
      <c r="A14" s="13">
        <v>12</v>
      </c>
      <c r="B14" s="8" t="s">
        <v>9</v>
      </c>
      <c r="C14" s="9"/>
      <c r="D14" s="9" t="s">
        <v>22</v>
      </c>
      <c r="E14" s="8" t="s">
        <v>11</v>
      </c>
      <c r="F14" s="10">
        <v>1515.41</v>
      </c>
      <c r="G14" s="12"/>
      <c r="H14" s="11"/>
      <c r="I14" s="28">
        <f t="shared" si="1"/>
        <v>0</v>
      </c>
    </row>
    <row r="15" customHeight="1" spans="1:9">
      <c r="A15" s="13">
        <v>13</v>
      </c>
      <c r="B15" s="8" t="s">
        <v>9</v>
      </c>
      <c r="C15" s="9"/>
      <c r="D15" s="9" t="s">
        <v>23</v>
      </c>
      <c r="E15" s="8" t="s">
        <v>11</v>
      </c>
      <c r="F15" s="10">
        <v>458.51</v>
      </c>
      <c r="G15" s="12"/>
      <c r="H15" s="11"/>
      <c r="I15" s="28">
        <f t="shared" si="1"/>
        <v>0</v>
      </c>
    </row>
    <row r="16" customHeight="1" spans="1:9">
      <c r="A16" s="13">
        <v>14</v>
      </c>
      <c r="B16" s="8" t="s">
        <v>9</v>
      </c>
      <c r="C16" s="9"/>
      <c r="D16" s="9" t="s">
        <v>24</v>
      </c>
      <c r="E16" s="8" t="s">
        <v>11</v>
      </c>
      <c r="F16" s="10">
        <f>270.4+115.67</f>
        <v>386.07</v>
      </c>
      <c r="G16" s="12"/>
      <c r="H16" s="11"/>
      <c r="I16" s="28">
        <f t="shared" si="1"/>
        <v>0</v>
      </c>
    </row>
    <row r="17" customHeight="1" spans="1:9">
      <c r="A17" s="13">
        <v>15</v>
      </c>
      <c r="B17" s="8" t="s">
        <v>9</v>
      </c>
      <c r="C17" s="9"/>
      <c r="D17" s="9" t="s">
        <v>25</v>
      </c>
      <c r="E17" s="8" t="s">
        <v>11</v>
      </c>
      <c r="F17" s="10">
        <v>6038.93</v>
      </c>
      <c r="G17" s="12"/>
      <c r="H17" s="11"/>
      <c r="I17" s="28">
        <f t="shared" si="1"/>
        <v>0</v>
      </c>
    </row>
    <row r="18" customHeight="1" spans="1:9">
      <c r="A18" s="13">
        <v>16</v>
      </c>
      <c r="B18" s="8" t="s">
        <v>9</v>
      </c>
      <c r="C18" s="9" t="s">
        <v>26</v>
      </c>
      <c r="D18" s="9"/>
      <c r="E18" s="8" t="s">
        <v>11</v>
      </c>
      <c r="F18" s="10">
        <f>69.48+421.84+154.84</f>
        <v>646.16</v>
      </c>
      <c r="G18" s="12"/>
      <c r="H18" s="11"/>
      <c r="I18" s="28">
        <f t="shared" si="1"/>
        <v>0</v>
      </c>
    </row>
    <row r="19" customHeight="1" spans="1:9">
      <c r="A19" s="13">
        <v>17</v>
      </c>
      <c r="B19" s="8" t="s">
        <v>9</v>
      </c>
      <c r="C19" s="9" t="s">
        <v>27</v>
      </c>
      <c r="D19" s="9"/>
      <c r="E19" s="8" t="s">
        <v>11</v>
      </c>
      <c r="F19" s="10">
        <f>134.69+80</f>
        <v>214.69</v>
      </c>
      <c r="G19" s="12"/>
      <c r="H19" s="11"/>
      <c r="I19" s="28">
        <f t="shared" ref="I19:I24" si="2">F19*H19</f>
        <v>0</v>
      </c>
    </row>
    <row r="20" customHeight="1" spans="1:9">
      <c r="A20" s="13">
        <v>18</v>
      </c>
      <c r="B20" s="8" t="s">
        <v>9</v>
      </c>
      <c r="C20" s="9" t="s">
        <v>28</v>
      </c>
      <c r="D20" s="9"/>
      <c r="E20" s="8" t="s">
        <v>11</v>
      </c>
      <c r="F20" s="10">
        <v>251.61</v>
      </c>
      <c r="G20" s="12"/>
      <c r="H20" s="11"/>
      <c r="I20" s="28">
        <f t="shared" si="2"/>
        <v>0</v>
      </c>
    </row>
    <row r="21" customHeight="1" spans="1:9">
      <c r="A21" s="13">
        <v>19</v>
      </c>
      <c r="B21" s="8" t="s">
        <v>9</v>
      </c>
      <c r="C21" s="9" t="s">
        <v>29</v>
      </c>
      <c r="D21" s="9"/>
      <c r="E21" s="8" t="s">
        <v>11</v>
      </c>
      <c r="F21" s="10">
        <v>110.19</v>
      </c>
      <c r="G21" s="12"/>
      <c r="H21" s="11"/>
      <c r="I21" s="28">
        <f t="shared" si="2"/>
        <v>0</v>
      </c>
    </row>
    <row r="22" customHeight="1" spans="1:9">
      <c r="A22" s="13">
        <v>20</v>
      </c>
      <c r="B22" s="8" t="s">
        <v>9</v>
      </c>
      <c r="C22" s="9" t="s">
        <v>30</v>
      </c>
      <c r="D22" s="9"/>
      <c r="E22" s="8" t="s">
        <v>11</v>
      </c>
      <c r="F22" s="10">
        <v>49</v>
      </c>
      <c r="G22" s="12"/>
      <c r="H22" s="11"/>
      <c r="I22" s="28">
        <f t="shared" si="2"/>
        <v>0</v>
      </c>
    </row>
    <row r="23" customHeight="1" spans="1:9">
      <c r="A23" s="13">
        <v>21</v>
      </c>
      <c r="B23" s="8" t="s">
        <v>9</v>
      </c>
      <c r="C23" s="9" t="s">
        <v>31</v>
      </c>
      <c r="D23" s="9"/>
      <c r="E23" s="8" t="s">
        <v>11</v>
      </c>
      <c r="F23" s="10">
        <f>139.44+138.38</f>
        <v>277.82</v>
      </c>
      <c r="G23" s="12"/>
      <c r="H23" s="11"/>
      <c r="I23" s="28">
        <f t="shared" si="2"/>
        <v>0</v>
      </c>
    </row>
    <row r="24" customHeight="1" spans="1:9">
      <c r="A24" s="13">
        <v>22</v>
      </c>
      <c r="B24" s="13" t="s">
        <v>9</v>
      </c>
      <c r="C24" s="14" t="s">
        <v>32</v>
      </c>
      <c r="D24" s="14"/>
      <c r="E24" s="13" t="s">
        <v>11</v>
      </c>
      <c r="F24" s="15">
        <v>1420</v>
      </c>
      <c r="G24" s="16"/>
      <c r="H24" s="17"/>
      <c r="I24" s="29">
        <f t="shared" si="2"/>
        <v>0</v>
      </c>
    </row>
    <row r="25" customHeight="1" spans="1:9">
      <c r="A25" s="13">
        <v>23</v>
      </c>
      <c r="B25" s="8" t="s">
        <v>9</v>
      </c>
      <c r="C25" s="9" t="s">
        <v>33</v>
      </c>
      <c r="D25" s="9"/>
      <c r="E25" s="8" t="s">
        <v>11</v>
      </c>
      <c r="F25" s="10">
        <f>370.61+1000</f>
        <v>1370.61</v>
      </c>
      <c r="G25" s="12"/>
      <c r="H25" s="11"/>
      <c r="I25" s="28">
        <f t="shared" ref="I25:I52" si="3">F25*H25</f>
        <v>0</v>
      </c>
    </row>
    <row r="26" customHeight="1" spans="1:9">
      <c r="A26" s="13">
        <v>24</v>
      </c>
      <c r="B26" s="8" t="s">
        <v>9</v>
      </c>
      <c r="C26" s="9" t="s">
        <v>34</v>
      </c>
      <c r="D26" s="9"/>
      <c r="E26" s="8" t="s">
        <v>11</v>
      </c>
      <c r="F26" s="10">
        <f>958.81+500+95.91</f>
        <v>1554.72</v>
      </c>
      <c r="G26" s="12"/>
      <c r="H26" s="11"/>
      <c r="I26" s="28">
        <f t="shared" si="3"/>
        <v>0</v>
      </c>
    </row>
    <row r="27" customHeight="1" spans="1:9">
      <c r="A27" s="13">
        <v>25</v>
      </c>
      <c r="B27" s="8" t="s">
        <v>9</v>
      </c>
      <c r="C27" s="9" t="s">
        <v>35</v>
      </c>
      <c r="D27" s="9"/>
      <c r="E27" s="8" t="s">
        <v>11</v>
      </c>
      <c r="F27" s="10">
        <f>112.93+329.23</f>
        <v>442.16</v>
      </c>
      <c r="G27" s="12"/>
      <c r="H27" s="11"/>
      <c r="I27" s="28">
        <f t="shared" si="3"/>
        <v>0</v>
      </c>
    </row>
    <row r="28" customHeight="1" spans="1:9">
      <c r="A28" s="13">
        <v>26</v>
      </c>
      <c r="B28" s="8" t="s">
        <v>9</v>
      </c>
      <c r="C28" s="11"/>
      <c r="D28" s="9" t="s">
        <v>36</v>
      </c>
      <c r="E28" s="8" t="s">
        <v>11</v>
      </c>
      <c r="F28" s="10">
        <v>37.17</v>
      </c>
      <c r="G28" s="11"/>
      <c r="H28" s="11"/>
      <c r="I28" s="28">
        <f t="shared" si="3"/>
        <v>0</v>
      </c>
    </row>
    <row r="29" customHeight="1" spans="1:9">
      <c r="A29" s="13">
        <v>27</v>
      </c>
      <c r="B29" s="13" t="s">
        <v>9</v>
      </c>
      <c r="C29" s="17"/>
      <c r="D29" s="14" t="s">
        <v>37</v>
      </c>
      <c r="E29" s="13" t="s">
        <v>11</v>
      </c>
      <c r="F29" s="15">
        <v>37.61</v>
      </c>
      <c r="G29" s="11"/>
      <c r="H29" s="11"/>
      <c r="I29" s="28">
        <f t="shared" si="3"/>
        <v>0</v>
      </c>
    </row>
    <row r="30" customHeight="1" spans="1:9">
      <c r="A30" s="13">
        <v>28</v>
      </c>
      <c r="B30" s="13" t="s">
        <v>9</v>
      </c>
      <c r="C30" s="17"/>
      <c r="D30" s="14" t="s">
        <v>38</v>
      </c>
      <c r="E30" s="13" t="s">
        <v>11</v>
      </c>
      <c r="F30" s="15">
        <v>266.14</v>
      </c>
      <c r="G30" s="11"/>
      <c r="H30" s="11"/>
      <c r="I30" s="28">
        <f t="shared" si="3"/>
        <v>0</v>
      </c>
    </row>
    <row r="31" customHeight="1" spans="1:9">
      <c r="A31" s="13">
        <v>29</v>
      </c>
      <c r="B31" s="13" t="s">
        <v>9</v>
      </c>
      <c r="C31" s="17"/>
      <c r="D31" s="14" t="s">
        <v>39</v>
      </c>
      <c r="E31" s="13" t="s">
        <v>11</v>
      </c>
      <c r="F31" s="15">
        <v>943.6</v>
      </c>
      <c r="G31" s="11"/>
      <c r="H31" s="11"/>
      <c r="I31" s="28">
        <f t="shared" si="3"/>
        <v>0</v>
      </c>
    </row>
    <row r="32" customHeight="1" spans="1:9">
      <c r="A32" s="13">
        <v>30</v>
      </c>
      <c r="B32" s="13" t="s">
        <v>9</v>
      </c>
      <c r="C32" s="17"/>
      <c r="D32" s="14" t="s">
        <v>40</v>
      </c>
      <c r="E32" s="13" t="s">
        <v>11</v>
      </c>
      <c r="F32" s="15">
        <v>46.54</v>
      </c>
      <c r="G32" s="11"/>
      <c r="H32" s="11"/>
      <c r="I32" s="28">
        <f t="shared" si="3"/>
        <v>0</v>
      </c>
    </row>
    <row r="33" customHeight="1" spans="1:9">
      <c r="A33" s="13">
        <v>31</v>
      </c>
      <c r="B33" s="13" t="s">
        <v>9</v>
      </c>
      <c r="C33" s="17"/>
      <c r="D33" s="14" t="s">
        <v>41</v>
      </c>
      <c r="E33" s="13" t="s">
        <v>11</v>
      </c>
      <c r="F33" s="15">
        <v>49.22</v>
      </c>
      <c r="G33" s="11"/>
      <c r="H33" s="11"/>
      <c r="I33" s="28">
        <f t="shared" si="3"/>
        <v>0</v>
      </c>
    </row>
    <row r="34" customHeight="1" spans="1:9">
      <c r="A34" s="13">
        <v>32</v>
      </c>
      <c r="B34" s="13" t="s">
        <v>9</v>
      </c>
      <c r="C34" s="17"/>
      <c r="D34" s="14" t="s">
        <v>42</v>
      </c>
      <c r="E34" s="13" t="s">
        <v>11</v>
      </c>
      <c r="F34" s="15">
        <v>48.61</v>
      </c>
      <c r="G34" s="11"/>
      <c r="H34" s="11"/>
      <c r="I34" s="28">
        <f t="shared" si="3"/>
        <v>0</v>
      </c>
    </row>
    <row r="35" customHeight="1" spans="1:9">
      <c r="A35" s="13">
        <v>33</v>
      </c>
      <c r="B35" s="13" t="s">
        <v>9</v>
      </c>
      <c r="C35" s="17"/>
      <c r="D35" s="14" t="s">
        <v>43</v>
      </c>
      <c r="E35" s="13" t="s">
        <v>11</v>
      </c>
      <c r="F35" s="15">
        <v>48.61</v>
      </c>
      <c r="G35" s="11"/>
      <c r="H35" s="11"/>
      <c r="I35" s="28">
        <f t="shared" si="3"/>
        <v>0</v>
      </c>
    </row>
    <row r="36" customHeight="1" spans="1:9">
      <c r="A36" s="13">
        <v>34</v>
      </c>
      <c r="B36" s="13" t="s">
        <v>9</v>
      </c>
      <c r="C36" s="17"/>
      <c r="D36" s="14" t="s">
        <v>44</v>
      </c>
      <c r="E36" s="13" t="s">
        <v>11</v>
      </c>
      <c r="F36" s="15">
        <v>63.7</v>
      </c>
      <c r="G36" s="11"/>
      <c r="H36" s="11"/>
      <c r="I36" s="28">
        <f t="shared" si="3"/>
        <v>0</v>
      </c>
    </row>
    <row r="37" customHeight="1" spans="1:9">
      <c r="A37" s="13">
        <v>35</v>
      </c>
      <c r="B37" s="13" t="s">
        <v>9</v>
      </c>
      <c r="C37" s="17"/>
      <c r="D37" s="14" t="s">
        <v>45</v>
      </c>
      <c r="E37" s="13" t="s">
        <v>11</v>
      </c>
      <c r="F37" s="15">
        <v>306.36</v>
      </c>
      <c r="G37" s="11"/>
      <c r="H37" s="11"/>
      <c r="I37" s="28">
        <f t="shared" si="3"/>
        <v>0</v>
      </c>
    </row>
    <row r="38" customHeight="1" spans="1:9">
      <c r="A38" s="13">
        <v>36</v>
      </c>
      <c r="B38" s="13" t="s">
        <v>9</v>
      </c>
      <c r="C38" s="17"/>
      <c r="D38" s="14" t="s">
        <v>46</v>
      </c>
      <c r="E38" s="13" t="s">
        <v>11</v>
      </c>
      <c r="F38" s="15">
        <v>16.71</v>
      </c>
      <c r="G38" s="11"/>
      <c r="H38" s="11"/>
      <c r="I38" s="28">
        <f t="shared" si="3"/>
        <v>0</v>
      </c>
    </row>
    <row r="39" customHeight="1" spans="1:9">
      <c r="A39" s="13">
        <v>37</v>
      </c>
      <c r="B39" s="13" t="s">
        <v>9</v>
      </c>
      <c r="C39" s="17"/>
      <c r="D39" s="14" t="s">
        <v>47</v>
      </c>
      <c r="E39" s="13" t="s">
        <v>11</v>
      </c>
      <c r="F39" s="15">
        <v>53.91</v>
      </c>
      <c r="G39" s="11"/>
      <c r="H39" s="11"/>
      <c r="I39" s="28">
        <f t="shared" si="3"/>
        <v>0</v>
      </c>
    </row>
    <row r="40" customHeight="1" spans="1:9">
      <c r="A40" s="13">
        <v>38</v>
      </c>
      <c r="B40" s="13" t="s">
        <v>9</v>
      </c>
      <c r="C40" s="17"/>
      <c r="D40" s="14" t="s">
        <v>48</v>
      </c>
      <c r="E40" s="13" t="s">
        <v>11</v>
      </c>
      <c r="F40" s="15">
        <v>46.54</v>
      </c>
      <c r="G40" s="11"/>
      <c r="H40" s="11"/>
      <c r="I40" s="28">
        <f t="shared" si="3"/>
        <v>0</v>
      </c>
    </row>
    <row r="41" customHeight="1" spans="1:9">
      <c r="A41" s="13">
        <v>39</v>
      </c>
      <c r="B41" s="13" t="s">
        <v>9</v>
      </c>
      <c r="C41" s="17"/>
      <c r="D41" s="14" t="s">
        <v>49</v>
      </c>
      <c r="E41" s="13" t="s">
        <v>11</v>
      </c>
      <c r="F41" s="15">
        <v>10.01</v>
      </c>
      <c r="G41" s="11"/>
      <c r="H41" s="11"/>
      <c r="I41" s="28">
        <f t="shared" si="3"/>
        <v>0</v>
      </c>
    </row>
    <row r="42" customHeight="1" spans="1:9">
      <c r="A42" s="13">
        <v>40</v>
      </c>
      <c r="B42" s="13" t="s">
        <v>9</v>
      </c>
      <c r="C42" s="17"/>
      <c r="D42" s="14" t="s">
        <v>50</v>
      </c>
      <c r="E42" s="13" t="s">
        <v>11</v>
      </c>
      <c r="F42" s="15">
        <v>10.52</v>
      </c>
      <c r="G42" s="11"/>
      <c r="H42" s="11"/>
      <c r="I42" s="28">
        <f t="shared" si="3"/>
        <v>0</v>
      </c>
    </row>
    <row r="43" customHeight="1" spans="1:9">
      <c r="A43" s="13">
        <v>41</v>
      </c>
      <c r="B43" s="13" t="s">
        <v>9</v>
      </c>
      <c r="C43" s="17"/>
      <c r="D43" s="14" t="s">
        <v>51</v>
      </c>
      <c r="E43" s="13" t="s">
        <v>11</v>
      </c>
      <c r="F43" s="15">
        <v>9.4</v>
      </c>
      <c r="G43" s="11"/>
      <c r="H43" s="11"/>
      <c r="I43" s="28">
        <f t="shared" si="3"/>
        <v>0</v>
      </c>
    </row>
    <row r="44" customHeight="1" spans="1:9">
      <c r="A44" s="13">
        <v>42</v>
      </c>
      <c r="B44" s="13" t="s">
        <v>9</v>
      </c>
      <c r="C44" s="17"/>
      <c r="D44" s="14" t="s">
        <v>52</v>
      </c>
      <c r="E44" s="13" t="s">
        <v>11</v>
      </c>
      <c r="F44" s="15">
        <v>9.8</v>
      </c>
      <c r="G44" s="11"/>
      <c r="H44" s="11"/>
      <c r="I44" s="28">
        <f t="shared" si="3"/>
        <v>0</v>
      </c>
    </row>
    <row r="45" customHeight="1" spans="1:9">
      <c r="A45" s="13">
        <v>43</v>
      </c>
      <c r="B45" s="13" t="s">
        <v>9</v>
      </c>
      <c r="C45" s="17"/>
      <c r="D45" s="14" t="s">
        <v>53</v>
      </c>
      <c r="E45" s="13" t="s">
        <v>11</v>
      </c>
      <c r="F45" s="15">
        <v>17.01</v>
      </c>
      <c r="G45" s="11"/>
      <c r="H45" s="11"/>
      <c r="I45" s="28">
        <f t="shared" si="3"/>
        <v>0</v>
      </c>
    </row>
    <row r="46" customHeight="1" spans="1:9">
      <c r="A46" s="13">
        <v>44</v>
      </c>
      <c r="B46" s="13" t="s">
        <v>9</v>
      </c>
      <c r="C46" s="17"/>
      <c r="D46" s="14" t="s">
        <v>54</v>
      </c>
      <c r="E46" s="13" t="s">
        <v>11</v>
      </c>
      <c r="F46" s="15">
        <v>75.05</v>
      </c>
      <c r="G46" s="11"/>
      <c r="H46" s="11"/>
      <c r="I46" s="28">
        <f t="shared" si="3"/>
        <v>0</v>
      </c>
    </row>
    <row r="47" customHeight="1" spans="1:9">
      <c r="A47" s="13">
        <v>45</v>
      </c>
      <c r="B47" s="13" t="s">
        <v>9</v>
      </c>
      <c r="C47" s="17"/>
      <c r="D47" s="14" t="s">
        <v>55</v>
      </c>
      <c r="E47" s="13" t="s">
        <v>11</v>
      </c>
      <c r="F47" s="15">
        <v>150</v>
      </c>
      <c r="G47" s="11"/>
      <c r="H47" s="11"/>
      <c r="I47" s="28">
        <f t="shared" si="3"/>
        <v>0</v>
      </c>
    </row>
    <row r="48" ht="36" customHeight="1" spans="1:9">
      <c r="A48" s="13">
        <v>46</v>
      </c>
      <c r="B48" s="13" t="s">
        <v>9</v>
      </c>
      <c r="C48" s="17"/>
      <c r="D48" s="14" t="s">
        <v>56</v>
      </c>
      <c r="E48" s="13" t="s">
        <v>11</v>
      </c>
      <c r="F48" s="15">
        <v>50</v>
      </c>
      <c r="G48" s="17"/>
      <c r="H48" s="17"/>
      <c r="I48" s="29">
        <f t="shared" si="3"/>
        <v>0</v>
      </c>
    </row>
    <row r="49" ht="36" customHeight="1" spans="1:9">
      <c r="A49" s="13">
        <v>47</v>
      </c>
      <c r="B49" s="13" t="s">
        <v>9</v>
      </c>
      <c r="C49" s="17"/>
      <c r="D49" s="14" t="s">
        <v>57</v>
      </c>
      <c r="E49" s="13" t="s">
        <v>11</v>
      </c>
      <c r="F49" s="15">
        <v>50</v>
      </c>
      <c r="G49" s="11"/>
      <c r="H49" s="11"/>
      <c r="I49" s="28">
        <f t="shared" si="3"/>
        <v>0</v>
      </c>
    </row>
    <row r="50" ht="36" customHeight="1" spans="1:9">
      <c r="A50" s="13">
        <v>48</v>
      </c>
      <c r="B50" s="13" t="s">
        <v>9</v>
      </c>
      <c r="C50" s="17"/>
      <c r="D50" s="14" t="s">
        <v>58</v>
      </c>
      <c r="E50" s="13" t="s">
        <v>11</v>
      </c>
      <c r="F50" s="15">
        <v>3000</v>
      </c>
      <c r="G50" s="11"/>
      <c r="H50" s="11"/>
      <c r="I50" s="28">
        <f t="shared" si="3"/>
        <v>0</v>
      </c>
    </row>
    <row r="51" ht="36" customHeight="1" spans="1:9">
      <c r="A51" s="13">
        <v>49</v>
      </c>
      <c r="B51" s="13" t="s">
        <v>9</v>
      </c>
      <c r="C51" s="17"/>
      <c r="D51" s="14" t="s">
        <v>59</v>
      </c>
      <c r="E51" s="13" t="s">
        <v>11</v>
      </c>
      <c r="F51" s="15">
        <v>150</v>
      </c>
      <c r="G51" s="11"/>
      <c r="H51" s="11"/>
      <c r="I51" s="28">
        <f t="shared" si="3"/>
        <v>0</v>
      </c>
    </row>
    <row r="52" ht="36" customHeight="1" spans="1:9">
      <c r="A52" s="13">
        <v>50</v>
      </c>
      <c r="B52" s="13" t="s">
        <v>9</v>
      </c>
      <c r="C52" s="17"/>
      <c r="D52" s="14" t="s">
        <v>60</v>
      </c>
      <c r="E52" s="13" t="s">
        <v>11</v>
      </c>
      <c r="F52" s="15">
        <v>11500</v>
      </c>
      <c r="G52" s="11"/>
      <c r="H52" s="11"/>
      <c r="I52" s="28">
        <f t="shared" si="3"/>
        <v>0</v>
      </c>
    </row>
    <row r="53" ht="36" customHeight="1" spans="1:9">
      <c r="A53" s="25" t="s">
        <v>61</v>
      </c>
      <c r="B53" s="26"/>
      <c r="C53" s="26"/>
      <c r="D53" s="26"/>
      <c r="E53" s="26"/>
      <c r="F53" s="26"/>
      <c r="G53" s="26"/>
      <c r="H53" s="27"/>
      <c r="I53" s="32">
        <f>SUM(I3:I52)</f>
        <v>0</v>
      </c>
    </row>
  </sheetData>
  <mergeCells count="18">
    <mergeCell ref="A1:I1"/>
    <mergeCell ref="C2:D2"/>
    <mergeCell ref="C4:D4"/>
    <mergeCell ref="C5:D5"/>
    <mergeCell ref="C6:D6"/>
    <mergeCell ref="C7:D7"/>
    <mergeCell ref="C8:D8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53:H53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电线电缆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2022-08-28T14:45:00Z</dcterms:created>
  <dcterms:modified xsi:type="dcterms:W3CDTF">2022-09-02T06:42:33Z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0D987ED7E85E40CCB005D0B94F4013EC</vt:lpwstr>
  </property>
  <property fmtid="{D5CDD505-2E9C-101B-9397-08002B2CF9AE}" pid="3" name="KSOProductBuildVer">
    <vt:lpwstr>2052-11.1.0.12353</vt:lpwstr>
  </property>
</Properties>
</file>