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740"/>
  </bookViews>
  <sheets>
    <sheet name="竞价清单" sheetId="1" r:id="rId1"/>
    <sheet name="竞价文件摘要" sheetId="2" r:id="rId2"/>
    <sheet name="技术要求" sheetId="3" r:id="rId3"/>
  </sheets>
  <definedNames>
    <definedName name="_xlnm.Print_Area" localSheetId="0">竞价清单!$A$1:$K$57</definedName>
  </definedNames>
  <calcPr calcId="144525"/>
</workbook>
</file>

<file path=xl/sharedStrings.xml><?xml version="1.0" encoding="utf-8"?>
<sst xmlns="http://schemas.openxmlformats.org/spreadsheetml/2006/main" count="166" uniqueCount="65">
  <si>
    <t>洁具采购清单</t>
  </si>
  <si>
    <t>编号</t>
  </si>
  <si>
    <t>标的物名称</t>
  </si>
  <si>
    <t>规格</t>
  </si>
  <si>
    <t>单位</t>
  </si>
  <si>
    <t>数量</t>
  </si>
  <si>
    <t>除税单价</t>
  </si>
  <si>
    <t>税率</t>
  </si>
  <si>
    <t>含税单价（元）</t>
  </si>
  <si>
    <t>含税合价（元）</t>
  </si>
  <si>
    <t>使用部位</t>
  </si>
  <si>
    <t>备注</t>
  </si>
  <si>
    <t>独立柱盆</t>
  </si>
  <si>
    <t>混水型手动式水龙头</t>
  </si>
  <si>
    <t>套</t>
  </si>
  <si>
    <t>门急诊医技综合楼、住院保健医技综合楼</t>
  </si>
  <si>
    <t>柱盆 (单孔)</t>
  </si>
  <si>
    <t>小计</t>
  </si>
  <si>
    <t>混水型感应式水龙头</t>
  </si>
  <si>
    <t>门房、液氧站</t>
  </si>
  <si>
    <t>台面不锈钢洗盆</t>
  </si>
  <si>
    <t>非卫生间</t>
  </si>
  <si>
    <t>台上厨盆</t>
  </si>
  <si>
    <t>台下瓷盆</t>
  </si>
  <si>
    <t>卫生间</t>
  </si>
  <si>
    <t>台下盆</t>
  </si>
  <si>
    <t>墩布池</t>
  </si>
  <si>
    <t>公共洗涤槽带立柱</t>
  </si>
  <si>
    <t>壁式水嘴</t>
  </si>
  <si>
    <t>沥水池</t>
  </si>
  <si>
    <t>淋浴器</t>
  </si>
  <si>
    <t>带限时刷卡淋浴器</t>
  </si>
  <si>
    <t>病房</t>
  </si>
  <si>
    <t>带恒温控制和温度显示功能冷热水混和插卡式双管节水淋浴器</t>
  </si>
  <si>
    <t>公共区域</t>
  </si>
  <si>
    <t>脚踏式蹲便器</t>
  </si>
  <si>
    <t>蹲便器</t>
  </si>
  <si>
    <t>脚踏蹲厕冲水阀</t>
  </si>
  <si>
    <t>手动式开关的座便器</t>
  </si>
  <si>
    <t>含盖板及角阀软管等</t>
  </si>
  <si>
    <t>感应式开关同时具备手动功能的座便器</t>
  </si>
  <si>
    <t>小便器</t>
  </si>
  <si>
    <t>小便斗</t>
  </si>
  <si>
    <t>隐藏式感应小便器冲洗阀</t>
  </si>
  <si>
    <t>1位刷手池</t>
  </si>
  <si>
    <t>含混水型感应式水龙头</t>
  </si>
  <si>
    <t>治疗室、收费处、准备室等</t>
  </si>
  <si>
    <t>2位刷手池</t>
  </si>
  <si>
    <t>3位刷手池</t>
  </si>
  <si>
    <t>4位刷手池</t>
  </si>
  <si>
    <t>双槽实验洗池</t>
  </si>
  <si>
    <t>实验室</t>
  </si>
  <si>
    <t>总计</t>
  </si>
  <si>
    <t>竞价标的物清单摘要</t>
  </si>
  <si>
    <t>竞价发起方单位：北京城建集团有限责任公司</t>
  </si>
  <si>
    <t>竞价发起方项目：北京口腔医院迁建工程</t>
  </si>
  <si>
    <t>项目位置：北京市丰台区花乡樊家村地区（东至芳菲路，南至樊家村路，北为首经贸南路）</t>
  </si>
  <si>
    <t>合同工期：预计到2023年3月份</t>
  </si>
  <si>
    <t>材料名称：洁具材料采购</t>
  </si>
  <si>
    <t>材料预计进场时间：预计2022年9月下旬开始进场</t>
  </si>
  <si>
    <t>付款方式：无预付款，参与竞价方供货到现场，经监理验收及试验完成，鉴证合格的，本月供货完成后下月支付至本月货款的70%，所有供货完成并办理结算手续后支付到结算价的80%，整体工程竣工验收后支付至货款的97%，剩余3%质保金，质保2年，质保期满后无息支付（最终结算后的付款在竞价发起方收到建设单位相应款项后支付给参与竞价方，参与竞价方需承诺：在建设单位未按照合同约定向竞价发起方支付工程款时，参与竞价方不得以此为理由索要货款或延迟供货。），鉴证不合格的，参与竞价方保证无条件退货。支付货款前供货人需提供增值税专用发票。</t>
  </si>
  <si>
    <t>其他要求：
1.以下数量为暂定量，竞价发起方有权根据所承接任务量进行调整，参与竞价方不得因实际数量的变化而改变报价。
2.随车货到必须附带齐全合格真实有效资料，否则不予收货。
3.根据现场使用情况，需分批次进场，分批次的运费和卸车费均包含在单价内。
4.本表中的报价包含材料费、制作费、运输费、装卸车费、管理费、利润、税金、各种涨价风险等送货到现场的费用。
5.竞价价格确认后，竞价人负责免费提供样品，样品最终以建设单位、设计单位和采购人确认为准进行封样。
6.供货期间，材料价格为固定单价，不予调整。</t>
  </si>
  <si>
    <t>品牌要求：
1.门急诊医技综合楼、住院保健医技综合楼：美标、TOTO、科勒；
2.门房、液氧站：惠达、九牧、箭牌；
3.刷手池：华康、泰州华良、江苏浩东、广州铭瑄/建业；
技术要求：详见附件。</t>
  </si>
  <si>
    <t>技术要求</t>
  </si>
  <si>
    <t xml:space="preserve">    1.本工程所用卫生洁具及给水、排水配件均应符合现行城镇建设行业标准《节水型生活用水器具》CJ/T164-2014、现行国家标准《节水型卫生洁具》GB/T31436-2015、《节水型产品通用技术条件（GB/T 18870-2011）》和北京市地标《用水器具节水技术条件》DB11/343-2006的规定。卫生器具的材质和技术要求，均应符合国家现行标准《卫生陶瓷》GB 6952和《非陶资类卫生洁具》JC/T2116的规定。
    2.洁具及配件的用水效率等级均不低于2级，具体要求如下：（设计回复按照2级选择）
   1）水嘴用水效率等级不低于2级，在（0.10±0.01）MPa动压下，水嘴流量不大于0.125L/s。
   2) 坐便器用水效率等级不低于2级，用水量：单档平均值不大于5.0L/s，双档时大档不大于5.0L/s，小档不大于3.5L/s，平均值不大于4.0L/s。
   3) 小便器用水效率等级不低于2级，冲洗水量不大于3.0L/s。
   4) 淋浴器用水效率等级不低于2级，在（0.10±0.01）MPa动压下，淋浴器额定流量不大于0.12L/s。
   5) 大便器冲洗阀水效率等级不低于2级，冲洗水量不大于5.0L/s；小便器冲洗阀水效率等级不低于2级，冲洗水量不大于3.0L/s。
    3.卫生洁具选型参考建筑专业与给排水专业要求，选型原则为：
   1）座便器：采用下排水式；公共区域采用感应式开关同时具备手动功能，病房采用手动式开关；坐圈采用“马蹄式”；两档冲水量的水箱，水箱为3/5升两档冲水量，两档平均用水量不大于其相应水效等级全冲用水量最大限定值的70%。
   2）蹲便器：采用“下卧式”，脚踏式冲洗阀；患者使用区域均不设置地台，本体带存水弯；
   3）小便器：均采用感应式自动冲洗阀。
   4）洗手盆及水龙头：凡设置台面的部位均采用台下瓷盆，无台面部位采用普通柱盆，均应有防止污水外溅的措施；公共卫生间、护士站、诊室、治疗室、处置室、刷手池、所有洁净区域、实验室均采用混水型感应式水龙头，其余均采用混水型手动式水龙头。所有卫生间（包括无障碍卫生间）、浴室、更衣室中洗手盆（台盆或柱盆）上方300mm处均设置700x800mm梳妆镜，其他功能用房中洗手盆处均不设置；
   5）淋浴器：选用混水型手动式开关，公共淋浴采用带恒温控制和温度显示功能冷热水混和插卡式双管节水淋浴器，病房采用限时刷卡淋浴器；
   6）所有水嘴均采用陶瓷片等密封性能良好耐用的节水水嘴。
   7）所有区域的洗手盆、公共卫生间大便器、小便斗及有无菌要求和防止院内感染场所的卫生器具均应有防止污水外溅的措施。
    4.卫生间及淋浴隔断均采用1.8m米高20厚树脂板及带阻尼自动关闭功能的合页，患者使用的隔断门朝外开，门闩应能够内外开启，采用不锈钢五金件。受试者及患者使用的隔间设置助力拉手。两个隔间之间的隔板距地50mm，面向走道的隔板及门落地安装；
    5.所有洗手盆后墙面（瓷砖面层除外）上设置800mm宽4mm厚通高树脂板（颜色待定）防溅板，做法参照《医疗建筑》06J902-1图集H15页②、⑥。卫生间隔断门后设置挂衣钩。地漏选用不锈钢篦子；</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</si>
</sst>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8"/>
      <name val="宋体"/>
      <charset val="134"/>
    </font>
    <font>
      <b/>
      <sz val="14"/>
      <name val="宋体"/>
      <charset val="134"/>
    </font>
    <font>
      <sz val="12"/>
      <name val="宋体"/>
      <charset val="134"/>
    </font>
    <font>
      <b/>
      <sz val="18"/>
      <name val="宋体"/>
      <charset val="134"/>
    </font>
    <font>
      <b/>
      <sz val="22"/>
      <color theme="1"/>
      <name val="宋体"/>
      <charset val="134"/>
      <scheme val="minor"/>
    </font>
    <font>
      <sz val="10"/>
      <color theme="1"/>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8"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19" applyNumberFormat="0" applyFill="0" applyAlignment="0" applyProtection="0">
      <alignment vertical="center"/>
    </xf>
    <xf numFmtId="0" fontId="11" fillId="11" borderId="0" applyNumberFormat="0" applyBorder="0" applyAlignment="0" applyProtection="0">
      <alignment vertical="center"/>
    </xf>
    <xf numFmtId="0" fontId="14" fillId="0" borderId="20" applyNumberFormat="0" applyFill="0" applyAlignment="0" applyProtection="0">
      <alignment vertical="center"/>
    </xf>
    <xf numFmtId="0" fontId="11" fillId="12" borderId="0" applyNumberFormat="0" applyBorder="0" applyAlignment="0" applyProtection="0">
      <alignment vertical="center"/>
    </xf>
    <xf numFmtId="0" fontId="20" fillId="13" borderId="21" applyNumberFormat="0" applyAlignment="0" applyProtection="0">
      <alignment vertical="center"/>
    </xf>
    <xf numFmtId="0" fontId="21" fillId="13" borderId="17" applyNumberFormat="0" applyAlignment="0" applyProtection="0">
      <alignment vertical="center"/>
    </xf>
    <xf numFmtId="0" fontId="22" fillId="14" borderId="22"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54">
    <xf numFmtId="0" fontId="0" fillId="0" borderId="0" xfId="0">
      <alignment vertical="center"/>
    </xf>
    <xf numFmtId="0" fontId="0" fillId="0" borderId="0" xfId="0" applyAlignment="1">
      <alignment vertical="center" wrapText="1"/>
    </xf>
    <xf numFmtId="0" fontId="1" fillId="0" borderId="0" xfId="0" applyFont="1" applyFill="1" applyAlignment="1"/>
    <xf numFmtId="0" fontId="2" fillId="0" borderId="0" xfId="0" applyFont="1" applyFill="1" applyAlignment="1"/>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6" xfId="0" applyFont="1" applyFill="1" applyBorder="1" applyAlignment="1"/>
    <xf numFmtId="0" fontId="4" fillId="0" borderId="0" xfId="0" applyFont="1" applyFill="1" applyBorder="1" applyAlignment="1">
      <alignment horizontal="center" vertical="center" wrapText="1"/>
    </xf>
    <xf numFmtId="0" fontId="1" fillId="0" borderId="0" xfId="0" applyFont="1" applyFill="1" applyBorder="1" applyAlignment="1"/>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xf numFmtId="0" fontId="2" fillId="0" borderId="8" xfId="0" applyFont="1" applyFill="1" applyBorder="1" applyAlignment="1">
      <alignment horizontal="center" vertical="top" wrapText="1"/>
    </xf>
    <xf numFmtId="176" fontId="3" fillId="0" borderId="4"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wrapText="1"/>
    </xf>
    <xf numFmtId="0" fontId="0" fillId="0" borderId="0" xfId="0" applyAlignment="1">
      <alignment horizontal="center" vertical="center"/>
    </xf>
    <xf numFmtId="176" fontId="0" fillId="0" borderId="0" xfId="0" applyNumberFormat="1" applyAlignment="1">
      <alignment horizontal="center" vertical="center"/>
    </xf>
    <xf numFmtId="0" fontId="5" fillId="0" borderId="10" xfId="0" applyFont="1" applyFill="1" applyBorder="1" applyAlignment="1">
      <alignment horizontal="center" vertical="center"/>
    </xf>
    <xf numFmtId="176" fontId="5" fillId="0" borderId="10"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176" fontId="0" fillId="0" borderId="10" xfId="0" applyNumberForma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wrapText="1"/>
    </xf>
    <xf numFmtId="0" fontId="7" fillId="0" borderId="10"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76" fontId="0" fillId="0" borderId="15" xfId="0" applyNumberFormat="1"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3" borderId="11" xfId="0" applyFill="1" applyBorder="1" applyAlignment="1">
      <alignment horizontal="center" vertical="center"/>
    </xf>
    <xf numFmtId="0" fontId="0" fillId="3" borderId="16" xfId="0" applyFill="1" applyBorder="1" applyAlignment="1">
      <alignment horizontal="center" vertical="center"/>
    </xf>
    <xf numFmtId="0" fontId="5" fillId="0" borderId="10" xfId="0" applyFont="1" applyBorder="1" applyAlignment="1">
      <alignment horizontal="center" vertical="center"/>
    </xf>
    <xf numFmtId="0" fontId="6" fillId="0" borderId="10" xfId="0" applyFont="1" applyFill="1" applyBorder="1" applyAlignment="1">
      <alignment horizontal="center" vertical="center" wrapText="1"/>
    </xf>
    <xf numFmtId="0" fontId="0" fillId="0" borderId="10" xfId="0" applyBorder="1">
      <alignment vertical="center"/>
    </xf>
    <xf numFmtId="0" fontId="0" fillId="0" borderId="10"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abSelected="1" view="pageBreakPreview" zoomScaleNormal="100" workbookViewId="0">
      <selection activeCell="N7" sqref="N7"/>
    </sheetView>
  </sheetViews>
  <sheetFormatPr defaultColWidth="8.88495575221239" defaultRowHeight="14.3"/>
  <cols>
    <col min="1" max="1" width="6.11504424778761" style="30" customWidth="1"/>
    <col min="2" max="2" width="16.4424778761062" style="30" customWidth="1"/>
    <col min="3" max="3" width="11.8849557522124" style="30" customWidth="1"/>
    <col min="4" max="5" width="8.7787610619469" style="30" customWidth="1"/>
    <col min="6" max="6" width="11.4424778761062" style="30" customWidth="1"/>
    <col min="7" max="7" width="10.2212389380531" style="30" customWidth="1"/>
    <col min="8" max="8" width="10.4424778761062" style="31" customWidth="1"/>
    <col min="9" max="9" width="10.8849557522124" style="31" customWidth="1"/>
    <col min="10" max="10" width="19.7787610619469" style="30" customWidth="1"/>
    <col min="11" max="11" width="35.4424778761062" customWidth="1"/>
  </cols>
  <sheetData>
    <row r="1" ht="35" customHeight="1" spans="1:11">
      <c r="A1" s="32" t="s">
        <v>0</v>
      </c>
      <c r="B1" s="32"/>
      <c r="C1" s="32"/>
      <c r="D1" s="32"/>
      <c r="E1" s="32"/>
      <c r="F1" s="32"/>
      <c r="G1" s="32"/>
      <c r="H1" s="33"/>
      <c r="I1" s="33"/>
      <c r="J1" s="32"/>
      <c r="K1" s="32"/>
    </row>
    <row r="2" ht="32" customHeight="1" spans="1:11">
      <c r="A2" s="34" t="s">
        <v>1</v>
      </c>
      <c r="B2" s="34" t="s">
        <v>2</v>
      </c>
      <c r="C2" s="34" t="s">
        <v>3</v>
      </c>
      <c r="D2" s="34" t="s">
        <v>4</v>
      </c>
      <c r="E2" s="34" t="s">
        <v>5</v>
      </c>
      <c r="F2" s="34" t="s">
        <v>6</v>
      </c>
      <c r="G2" s="34" t="s">
        <v>7</v>
      </c>
      <c r="H2" s="35" t="s">
        <v>8</v>
      </c>
      <c r="I2" s="35" t="s">
        <v>9</v>
      </c>
      <c r="J2" s="51" t="s">
        <v>10</v>
      </c>
      <c r="K2" s="34" t="s">
        <v>11</v>
      </c>
    </row>
    <row r="3" ht="32" customHeight="1" spans="1:11">
      <c r="A3" s="36">
        <v>1</v>
      </c>
      <c r="B3" s="36" t="s">
        <v>12</v>
      </c>
      <c r="C3" s="37" t="s">
        <v>13</v>
      </c>
      <c r="D3" s="38" t="s">
        <v>14</v>
      </c>
      <c r="E3" s="38">
        <v>256</v>
      </c>
      <c r="F3" s="38"/>
      <c r="G3" s="38"/>
      <c r="H3" s="39"/>
      <c r="I3" s="39">
        <f t="shared" ref="I3:I7" si="0">E3*H3</f>
        <v>0</v>
      </c>
      <c r="J3" s="37" t="s">
        <v>15</v>
      </c>
      <c r="K3" s="52"/>
    </row>
    <row r="4" ht="32" customHeight="1" spans="1:11">
      <c r="A4" s="40"/>
      <c r="B4" s="40"/>
      <c r="C4" s="41" t="s">
        <v>16</v>
      </c>
      <c r="D4" s="36" t="s">
        <v>14</v>
      </c>
      <c r="E4" s="38">
        <v>256</v>
      </c>
      <c r="F4" s="38"/>
      <c r="G4" s="38"/>
      <c r="H4" s="39"/>
      <c r="I4" s="39">
        <f t="shared" si="0"/>
        <v>0</v>
      </c>
      <c r="J4" s="37" t="s">
        <v>15</v>
      </c>
      <c r="K4" s="52"/>
    </row>
    <row r="5" ht="32" customHeight="1" spans="1:11">
      <c r="A5" s="42" t="s">
        <v>17</v>
      </c>
      <c r="B5" s="42"/>
      <c r="C5" s="42"/>
      <c r="D5" s="42"/>
      <c r="E5" s="38">
        <v>256</v>
      </c>
      <c r="F5" s="43"/>
      <c r="G5" s="44"/>
      <c r="H5" s="45"/>
      <c r="I5" s="39">
        <f>I3+I4</f>
        <v>0</v>
      </c>
      <c r="J5" s="37"/>
      <c r="K5" s="52"/>
    </row>
    <row r="6" ht="32" customHeight="1" spans="1:11">
      <c r="A6" s="40">
        <v>2</v>
      </c>
      <c r="B6" s="40" t="s">
        <v>12</v>
      </c>
      <c r="C6" s="46" t="s">
        <v>18</v>
      </c>
      <c r="D6" s="47" t="s">
        <v>14</v>
      </c>
      <c r="E6" s="38">
        <v>30</v>
      </c>
      <c r="F6" s="38"/>
      <c r="G6" s="38"/>
      <c r="H6" s="39"/>
      <c r="I6" s="39">
        <f t="shared" si="0"/>
        <v>0</v>
      </c>
      <c r="J6" s="37" t="s">
        <v>15</v>
      </c>
      <c r="K6" s="52"/>
    </row>
    <row r="7" ht="32" customHeight="1" spans="1:11">
      <c r="A7" s="47"/>
      <c r="B7" s="47"/>
      <c r="C7" s="37" t="s">
        <v>16</v>
      </c>
      <c r="D7" s="38" t="s">
        <v>14</v>
      </c>
      <c r="E7" s="38">
        <v>30</v>
      </c>
      <c r="F7" s="38"/>
      <c r="G7" s="38"/>
      <c r="H7" s="39"/>
      <c r="I7" s="39">
        <f t="shared" si="0"/>
        <v>0</v>
      </c>
      <c r="J7" s="37" t="s">
        <v>15</v>
      </c>
      <c r="K7" s="52"/>
    </row>
    <row r="8" ht="32" customHeight="1" spans="1:11">
      <c r="A8" s="42" t="s">
        <v>17</v>
      </c>
      <c r="B8" s="42"/>
      <c r="C8" s="42"/>
      <c r="D8" s="42"/>
      <c r="E8" s="38">
        <v>30</v>
      </c>
      <c r="F8" s="43"/>
      <c r="G8" s="44"/>
      <c r="H8" s="45"/>
      <c r="I8" s="39">
        <f>I6+I7</f>
        <v>0</v>
      </c>
      <c r="J8" s="37"/>
      <c r="K8" s="52"/>
    </row>
    <row r="9" ht="32" customHeight="1" spans="1:11">
      <c r="A9" s="48">
        <v>3</v>
      </c>
      <c r="B9" s="36" t="s">
        <v>12</v>
      </c>
      <c r="C9" s="37" t="s">
        <v>13</v>
      </c>
      <c r="D9" s="38" t="s">
        <v>14</v>
      </c>
      <c r="E9" s="38">
        <v>4</v>
      </c>
      <c r="F9" s="38"/>
      <c r="G9" s="38"/>
      <c r="H9" s="39"/>
      <c r="I9" s="39">
        <f t="shared" ref="I9:I13" si="1">E9*H9</f>
        <v>0</v>
      </c>
      <c r="J9" s="37" t="s">
        <v>19</v>
      </c>
      <c r="K9" s="52"/>
    </row>
    <row r="10" ht="32" customHeight="1" spans="1:11">
      <c r="A10" s="49"/>
      <c r="B10" s="47"/>
      <c r="C10" s="37" t="s">
        <v>16</v>
      </c>
      <c r="D10" s="38" t="s">
        <v>14</v>
      </c>
      <c r="E10" s="38">
        <v>4</v>
      </c>
      <c r="F10" s="38"/>
      <c r="G10" s="38"/>
      <c r="H10" s="39"/>
      <c r="I10" s="39">
        <f t="shared" si="1"/>
        <v>0</v>
      </c>
      <c r="J10" s="37" t="s">
        <v>19</v>
      </c>
      <c r="K10" s="52"/>
    </row>
    <row r="11" ht="32" customHeight="1" spans="1:11">
      <c r="A11" s="42" t="s">
        <v>17</v>
      </c>
      <c r="B11" s="42"/>
      <c r="C11" s="42"/>
      <c r="D11" s="42"/>
      <c r="E11" s="38">
        <v>4</v>
      </c>
      <c r="F11" s="38"/>
      <c r="G11" s="38"/>
      <c r="H11" s="39"/>
      <c r="I11" s="39">
        <f>I9+I10</f>
        <v>0</v>
      </c>
      <c r="J11" s="37"/>
      <c r="K11" s="52"/>
    </row>
    <row r="12" ht="32" customHeight="1" spans="1:11">
      <c r="A12" s="36">
        <v>4</v>
      </c>
      <c r="B12" s="41" t="s">
        <v>20</v>
      </c>
      <c r="C12" s="37" t="s">
        <v>13</v>
      </c>
      <c r="D12" s="38" t="s">
        <v>14</v>
      </c>
      <c r="E12" s="38">
        <v>288</v>
      </c>
      <c r="F12" s="38"/>
      <c r="G12" s="38"/>
      <c r="H12" s="39"/>
      <c r="I12" s="39">
        <f t="shared" si="1"/>
        <v>0</v>
      </c>
      <c r="J12" s="37" t="s">
        <v>21</v>
      </c>
      <c r="K12" s="52"/>
    </row>
    <row r="13" ht="32" customHeight="1" spans="1:11">
      <c r="A13" s="47"/>
      <c r="B13" s="46"/>
      <c r="C13" s="37" t="s">
        <v>22</v>
      </c>
      <c r="D13" s="38" t="s">
        <v>14</v>
      </c>
      <c r="E13" s="38">
        <v>288</v>
      </c>
      <c r="F13" s="38"/>
      <c r="G13" s="38"/>
      <c r="H13" s="39"/>
      <c r="I13" s="39">
        <f t="shared" si="1"/>
        <v>0</v>
      </c>
      <c r="J13" s="37" t="s">
        <v>21</v>
      </c>
      <c r="K13" s="52"/>
    </row>
    <row r="14" ht="32" customHeight="1" spans="1:11">
      <c r="A14" s="42" t="s">
        <v>17</v>
      </c>
      <c r="B14" s="42"/>
      <c r="C14" s="42"/>
      <c r="D14" s="42"/>
      <c r="E14" s="38">
        <v>288</v>
      </c>
      <c r="F14" s="38"/>
      <c r="G14" s="38"/>
      <c r="H14" s="39"/>
      <c r="I14" s="39">
        <f>I12+I13</f>
        <v>0</v>
      </c>
      <c r="J14" s="37"/>
      <c r="K14" s="52"/>
    </row>
    <row r="15" ht="32" customHeight="1" spans="1:11">
      <c r="A15" s="36">
        <v>5</v>
      </c>
      <c r="B15" s="41" t="s">
        <v>20</v>
      </c>
      <c r="C15" s="37" t="s">
        <v>18</v>
      </c>
      <c r="D15" s="38" t="s">
        <v>14</v>
      </c>
      <c r="E15" s="38">
        <v>364</v>
      </c>
      <c r="F15" s="38"/>
      <c r="G15" s="38"/>
      <c r="H15" s="39"/>
      <c r="I15" s="39">
        <f t="shared" ref="I15:I19" si="2">E15*H15</f>
        <v>0</v>
      </c>
      <c r="J15" s="37" t="s">
        <v>21</v>
      </c>
      <c r="K15" s="52"/>
    </row>
    <row r="16" ht="32" customHeight="1" spans="1:11">
      <c r="A16" s="47"/>
      <c r="B16" s="46"/>
      <c r="C16" s="37" t="s">
        <v>22</v>
      </c>
      <c r="D16" s="38" t="s">
        <v>14</v>
      </c>
      <c r="E16" s="38">
        <v>364</v>
      </c>
      <c r="F16" s="38"/>
      <c r="G16" s="38"/>
      <c r="H16" s="39"/>
      <c r="I16" s="39">
        <f t="shared" si="2"/>
        <v>0</v>
      </c>
      <c r="J16" s="37" t="s">
        <v>21</v>
      </c>
      <c r="K16" s="52"/>
    </row>
    <row r="17" ht="32" customHeight="1" spans="1:11">
      <c r="A17" s="42" t="s">
        <v>17</v>
      </c>
      <c r="B17" s="42"/>
      <c r="C17" s="42"/>
      <c r="D17" s="42"/>
      <c r="E17" s="38">
        <v>364</v>
      </c>
      <c r="F17" s="38"/>
      <c r="G17" s="38"/>
      <c r="H17" s="39"/>
      <c r="I17" s="39">
        <f>I15+I16</f>
        <v>0</v>
      </c>
      <c r="J17" s="37"/>
      <c r="K17" s="52"/>
    </row>
    <row r="18" ht="32" customHeight="1" spans="1:11">
      <c r="A18" s="36">
        <v>6</v>
      </c>
      <c r="B18" s="36" t="s">
        <v>23</v>
      </c>
      <c r="C18" s="37" t="s">
        <v>13</v>
      </c>
      <c r="D18" s="38" t="s">
        <v>14</v>
      </c>
      <c r="E18" s="38">
        <v>74</v>
      </c>
      <c r="F18" s="38"/>
      <c r="G18" s="38"/>
      <c r="H18" s="39"/>
      <c r="I18" s="39">
        <f t="shared" si="2"/>
        <v>0</v>
      </c>
      <c r="J18" s="37" t="s">
        <v>24</v>
      </c>
      <c r="K18" s="52"/>
    </row>
    <row r="19" ht="32" customHeight="1" spans="1:11">
      <c r="A19" s="47"/>
      <c r="B19" s="47"/>
      <c r="C19" s="37" t="s">
        <v>25</v>
      </c>
      <c r="D19" s="38" t="s">
        <v>14</v>
      </c>
      <c r="E19" s="38">
        <v>74</v>
      </c>
      <c r="F19" s="38"/>
      <c r="G19" s="38"/>
      <c r="H19" s="39"/>
      <c r="I19" s="39">
        <f t="shared" si="2"/>
        <v>0</v>
      </c>
      <c r="J19" s="37" t="s">
        <v>24</v>
      </c>
      <c r="K19" s="52"/>
    </row>
    <row r="20" ht="32" customHeight="1" spans="1:11">
      <c r="A20" s="42" t="s">
        <v>17</v>
      </c>
      <c r="B20" s="42"/>
      <c r="C20" s="42"/>
      <c r="D20" s="42"/>
      <c r="E20" s="38">
        <v>74</v>
      </c>
      <c r="F20" s="38"/>
      <c r="G20" s="38"/>
      <c r="H20" s="39"/>
      <c r="I20" s="39">
        <f>I18+I19</f>
        <v>0</v>
      </c>
      <c r="J20" s="37"/>
      <c r="K20" s="52"/>
    </row>
    <row r="21" ht="32" customHeight="1" spans="1:11">
      <c r="A21" s="36">
        <v>7</v>
      </c>
      <c r="B21" s="36" t="s">
        <v>23</v>
      </c>
      <c r="C21" s="37" t="s">
        <v>18</v>
      </c>
      <c r="D21" s="38" t="s">
        <v>14</v>
      </c>
      <c r="E21" s="38">
        <v>104</v>
      </c>
      <c r="F21" s="38"/>
      <c r="G21" s="38"/>
      <c r="H21" s="39"/>
      <c r="I21" s="39">
        <f t="shared" ref="I21:I25" si="3">E21*H21</f>
        <v>0</v>
      </c>
      <c r="J21" s="37" t="s">
        <v>24</v>
      </c>
      <c r="K21" s="52"/>
    </row>
    <row r="22" ht="32" customHeight="1" spans="1:11">
      <c r="A22" s="47"/>
      <c r="B22" s="47"/>
      <c r="C22" s="37" t="s">
        <v>25</v>
      </c>
      <c r="D22" s="38" t="s">
        <v>14</v>
      </c>
      <c r="E22" s="38">
        <v>104</v>
      </c>
      <c r="F22" s="38"/>
      <c r="G22" s="38"/>
      <c r="H22" s="39"/>
      <c r="I22" s="39">
        <f t="shared" si="3"/>
        <v>0</v>
      </c>
      <c r="J22" s="37" t="s">
        <v>24</v>
      </c>
      <c r="K22" s="52"/>
    </row>
    <row r="23" ht="32" customHeight="1" spans="1:11">
      <c r="A23" s="42" t="s">
        <v>17</v>
      </c>
      <c r="B23" s="42"/>
      <c r="C23" s="42"/>
      <c r="D23" s="42"/>
      <c r="E23" s="38">
        <v>104</v>
      </c>
      <c r="F23" s="38"/>
      <c r="G23" s="38"/>
      <c r="H23" s="39"/>
      <c r="I23" s="39">
        <f>I21+I22</f>
        <v>0</v>
      </c>
      <c r="J23" s="37"/>
      <c r="K23" s="52"/>
    </row>
    <row r="24" ht="32" customHeight="1" spans="1:11">
      <c r="A24" s="36">
        <v>8</v>
      </c>
      <c r="B24" s="36" t="s">
        <v>26</v>
      </c>
      <c r="C24" s="37" t="s">
        <v>27</v>
      </c>
      <c r="D24" s="38" t="s">
        <v>14</v>
      </c>
      <c r="E24" s="38">
        <f>23+9</f>
        <v>32</v>
      </c>
      <c r="F24" s="38"/>
      <c r="G24" s="38"/>
      <c r="H24" s="39"/>
      <c r="I24" s="39">
        <f t="shared" si="3"/>
        <v>0</v>
      </c>
      <c r="J24" s="37" t="s">
        <v>15</v>
      </c>
      <c r="K24" s="52"/>
    </row>
    <row r="25" ht="32" customHeight="1" spans="1:11">
      <c r="A25" s="47"/>
      <c r="B25" s="47"/>
      <c r="C25" s="37" t="s">
        <v>28</v>
      </c>
      <c r="D25" s="38" t="s">
        <v>14</v>
      </c>
      <c r="E25" s="38">
        <f>23+9</f>
        <v>32</v>
      </c>
      <c r="F25" s="38"/>
      <c r="G25" s="38"/>
      <c r="H25" s="39"/>
      <c r="I25" s="39">
        <f t="shared" si="3"/>
        <v>0</v>
      </c>
      <c r="J25" s="37" t="s">
        <v>15</v>
      </c>
      <c r="K25" s="52"/>
    </row>
    <row r="26" ht="32" customHeight="1" spans="1:11">
      <c r="A26" s="42" t="s">
        <v>17</v>
      </c>
      <c r="B26" s="42"/>
      <c r="C26" s="42"/>
      <c r="D26" s="42"/>
      <c r="E26" s="38">
        <v>32</v>
      </c>
      <c r="F26" s="38"/>
      <c r="G26" s="38"/>
      <c r="H26" s="39"/>
      <c r="I26" s="39">
        <f>I24+I25</f>
        <v>0</v>
      </c>
      <c r="J26" s="37"/>
      <c r="K26" s="52"/>
    </row>
    <row r="27" ht="32" customHeight="1" spans="1:11">
      <c r="A27" s="36">
        <v>9</v>
      </c>
      <c r="B27" s="36" t="s">
        <v>29</v>
      </c>
      <c r="C27" s="37" t="s">
        <v>27</v>
      </c>
      <c r="D27" s="38" t="s">
        <v>14</v>
      </c>
      <c r="E27" s="38">
        <v>25</v>
      </c>
      <c r="F27" s="38"/>
      <c r="G27" s="38"/>
      <c r="H27" s="39"/>
      <c r="I27" s="39">
        <f>E27*H27</f>
        <v>0</v>
      </c>
      <c r="J27" s="37" t="s">
        <v>15</v>
      </c>
      <c r="K27" s="52"/>
    </row>
    <row r="28" ht="32" customHeight="1" spans="1:11">
      <c r="A28" s="47"/>
      <c r="B28" s="47"/>
      <c r="C28" s="37" t="s">
        <v>28</v>
      </c>
      <c r="D28" s="38" t="s">
        <v>14</v>
      </c>
      <c r="E28" s="38">
        <v>25</v>
      </c>
      <c r="F28" s="38"/>
      <c r="G28" s="38"/>
      <c r="H28" s="39"/>
      <c r="I28" s="39">
        <f>E28*H28</f>
        <v>0</v>
      </c>
      <c r="J28" s="37" t="s">
        <v>15</v>
      </c>
      <c r="K28" s="53"/>
    </row>
    <row r="29" ht="32" customHeight="1" spans="1:11">
      <c r="A29" s="42" t="s">
        <v>17</v>
      </c>
      <c r="B29" s="42"/>
      <c r="C29" s="42"/>
      <c r="D29" s="42"/>
      <c r="E29" s="38">
        <v>25</v>
      </c>
      <c r="F29" s="38"/>
      <c r="G29" s="38"/>
      <c r="H29" s="39"/>
      <c r="I29" s="39">
        <f>I27+I28</f>
        <v>0</v>
      </c>
      <c r="J29" s="38"/>
      <c r="K29" s="53"/>
    </row>
    <row r="30" ht="32" customHeight="1" spans="1:11">
      <c r="A30" s="38">
        <v>10</v>
      </c>
      <c r="B30" s="38" t="s">
        <v>30</v>
      </c>
      <c r="C30" s="37" t="s">
        <v>31</v>
      </c>
      <c r="D30" s="38" t="s">
        <v>14</v>
      </c>
      <c r="E30" s="38">
        <v>52</v>
      </c>
      <c r="F30" s="38"/>
      <c r="G30" s="38"/>
      <c r="H30" s="39"/>
      <c r="I30" s="39">
        <f>E30*H30</f>
        <v>0</v>
      </c>
      <c r="J30" s="38" t="s">
        <v>32</v>
      </c>
      <c r="K30" s="53"/>
    </row>
    <row r="31" ht="32" customHeight="1" spans="1:11">
      <c r="A31" s="42" t="s">
        <v>17</v>
      </c>
      <c r="B31" s="42"/>
      <c r="C31" s="42"/>
      <c r="D31" s="42"/>
      <c r="E31" s="38">
        <v>52</v>
      </c>
      <c r="F31" s="38"/>
      <c r="G31" s="38"/>
      <c r="H31" s="39"/>
      <c r="I31" s="39">
        <f>I30</f>
        <v>0</v>
      </c>
      <c r="J31" s="38"/>
      <c r="K31" s="53"/>
    </row>
    <row r="32" ht="32" customHeight="1" spans="1:11">
      <c r="A32" s="38">
        <v>11</v>
      </c>
      <c r="B32" s="38" t="s">
        <v>30</v>
      </c>
      <c r="C32" s="37" t="s">
        <v>33</v>
      </c>
      <c r="D32" s="38" t="s">
        <v>14</v>
      </c>
      <c r="E32" s="38">
        <v>75</v>
      </c>
      <c r="F32" s="38"/>
      <c r="G32" s="38"/>
      <c r="H32" s="39"/>
      <c r="I32" s="39">
        <f>E32*H32</f>
        <v>0</v>
      </c>
      <c r="J32" s="38" t="s">
        <v>34</v>
      </c>
      <c r="K32" s="53"/>
    </row>
    <row r="33" ht="32" customHeight="1" spans="1:11">
      <c r="A33" s="42" t="s">
        <v>17</v>
      </c>
      <c r="B33" s="42"/>
      <c r="C33" s="42"/>
      <c r="D33" s="42"/>
      <c r="E33" s="38">
        <v>75</v>
      </c>
      <c r="F33" s="38"/>
      <c r="G33" s="38"/>
      <c r="H33" s="39"/>
      <c r="I33" s="39">
        <f>I32</f>
        <v>0</v>
      </c>
      <c r="J33" s="37"/>
      <c r="K33" s="52"/>
    </row>
    <row r="34" ht="32" customHeight="1" spans="1:11">
      <c r="A34" s="36">
        <v>12</v>
      </c>
      <c r="B34" s="36" t="s">
        <v>35</v>
      </c>
      <c r="C34" s="37" t="s">
        <v>36</v>
      </c>
      <c r="D34" s="38" t="s">
        <v>14</v>
      </c>
      <c r="E34" s="38">
        <f>159+52-4</f>
        <v>207</v>
      </c>
      <c r="F34" s="38"/>
      <c r="G34" s="38"/>
      <c r="H34" s="39"/>
      <c r="I34" s="39">
        <f>E34*H34</f>
        <v>0</v>
      </c>
      <c r="J34" s="37" t="s">
        <v>15</v>
      </c>
      <c r="K34" s="52"/>
    </row>
    <row r="35" ht="32" customHeight="1" spans="1:11">
      <c r="A35" s="47"/>
      <c r="B35" s="47"/>
      <c r="C35" s="37" t="s">
        <v>37</v>
      </c>
      <c r="D35" s="38" t="s">
        <v>14</v>
      </c>
      <c r="E35" s="38">
        <f>159+52-4</f>
        <v>207</v>
      </c>
      <c r="F35" s="38"/>
      <c r="G35" s="38"/>
      <c r="H35" s="39"/>
      <c r="I35" s="39">
        <f t="shared" ref="I35:I40" si="4">E35*H35</f>
        <v>0</v>
      </c>
      <c r="J35" s="37" t="s">
        <v>15</v>
      </c>
      <c r="K35" s="52"/>
    </row>
    <row r="36" ht="32" customHeight="1" spans="1:11">
      <c r="A36" s="42" t="s">
        <v>17</v>
      </c>
      <c r="B36" s="42"/>
      <c r="C36" s="42"/>
      <c r="D36" s="42"/>
      <c r="E36" s="38">
        <v>207</v>
      </c>
      <c r="F36" s="38"/>
      <c r="G36" s="38"/>
      <c r="H36" s="39"/>
      <c r="I36" s="39">
        <f>I34+I35</f>
        <v>0</v>
      </c>
      <c r="J36" s="38"/>
      <c r="K36" s="52"/>
    </row>
    <row r="37" ht="32" customHeight="1" spans="1:11">
      <c r="A37" s="48">
        <v>13</v>
      </c>
      <c r="B37" s="36" t="s">
        <v>35</v>
      </c>
      <c r="C37" s="37" t="s">
        <v>36</v>
      </c>
      <c r="D37" s="38" t="s">
        <v>14</v>
      </c>
      <c r="E37" s="38">
        <v>4</v>
      </c>
      <c r="F37" s="38"/>
      <c r="G37" s="38"/>
      <c r="H37" s="39"/>
      <c r="I37" s="39">
        <f t="shared" si="4"/>
        <v>0</v>
      </c>
      <c r="J37" s="38" t="s">
        <v>19</v>
      </c>
      <c r="K37" s="52"/>
    </row>
    <row r="38" ht="32" customHeight="1" spans="1:11">
      <c r="A38" s="49"/>
      <c r="B38" s="47"/>
      <c r="C38" s="37" t="s">
        <v>37</v>
      </c>
      <c r="D38" s="38" t="s">
        <v>14</v>
      </c>
      <c r="E38" s="38">
        <v>4</v>
      </c>
      <c r="F38" s="38"/>
      <c r="G38" s="38"/>
      <c r="H38" s="39"/>
      <c r="I38" s="39">
        <f t="shared" si="4"/>
        <v>0</v>
      </c>
      <c r="J38" s="38" t="s">
        <v>19</v>
      </c>
      <c r="K38" s="52"/>
    </row>
    <row r="39" ht="32" customHeight="1" spans="1:11">
      <c r="A39" s="42" t="s">
        <v>17</v>
      </c>
      <c r="B39" s="42"/>
      <c r="C39" s="42"/>
      <c r="D39" s="42"/>
      <c r="E39" s="38">
        <v>4</v>
      </c>
      <c r="F39" s="38"/>
      <c r="G39" s="38"/>
      <c r="H39" s="39"/>
      <c r="I39" s="39">
        <f>I37+I38</f>
        <v>0</v>
      </c>
      <c r="J39" s="38"/>
      <c r="K39" s="52"/>
    </row>
    <row r="40" ht="32" customHeight="1" spans="1:11">
      <c r="A40" s="38">
        <v>14</v>
      </c>
      <c r="B40" s="37" t="s">
        <v>38</v>
      </c>
      <c r="C40" s="37" t="s">
        <v>39</v>
      </c>
      <c r="D40" s="38" t="s">
        <v>14</v>
      </c>
      <c r="E40" s="38">
        <v>52</v>
      </c>
      <c r="F40" s="38"/>
      <c r="G40" s="38"/>
      <c r="H40" s="39"/>
      <c r="I40" s="39">
        <f t="shared" si="4"/>
        <v>0</v>
      </c>
      <c r="J40" s="38" t="s">
        <v>32</v>
      </c>
      <c r="K40" s="52"/>
    </row>
    <row r="41" ht="32" customHeight="1" spans="1:11">
      <c r="A41" s="42" t="s">
        <v>17</v>
      </c>
      <c r="B41" s="42"/>
      <c r="C41" s="42"/>
      <c r="D41" s="42"/>
      <c r="E41" s="38">
        <v>52</v>
      </c>
      <c r="F41" s="38"/>
      <c r="G41" s="38"/>
      <c r="H41" s="39"/>
      <c r="I41" s="39">
        <f>I40</f>
        <v>0</v>
      </c>
      <c r="J41" s="38"/>
      <c r="K41" s="52"/>
    </row>
    <row r="42" ht="48" customHeight="1" spans="1:11">
      <c r="A42" s="38">
        <v>15</v>
      </c>
      <c r="B42" s="37" t="s">
        <v>40</v>
      </c>
      <c r="C42" s="37" t="s">
        <v>39</v>
      </c>
      <c r="D42" s="38" t="s">
        <v>14</v>
      </c>
      <c r="E42" s="38">
        <v>29</v>
      </c>
      <c r="F42" s="38"/>
      <c r="G42" s="38"/>
      <c r="H42" s="39"/>
      <c r="I42" s="39">
        <f>E42*H42</f>
        <v>0</v>
      </c>
      <c r="J42" s="38" t="s">
        <v>34</v>
      </c>
      <c r="K42" s="52"/>
    </row>
    <row r="43" ht="32" customHeight="1" spans="1:11">
      <c r="A43" s="42" t="s">
        <v>17</v>
      </c>
      <c r="B43" s="42"/>
      <c r="C43" s="42"/>
      <c r="D43" s="42"/>
      <c r="E43" s="38">
        <v>29</v>
      </c>
      <c r="F43" s="38"/>
      <c r="G43" s="38"/>
      <c r="H43" s="39"/>
      <c r="I43" s="39">
        <f>I42</f>
        <v>0</v>
      </c>
      <c r="J43" s="37"/>
      <c r="K43" s="52"/>
    </row>
    <row r="44" ht="32" customHeight="1" spans="1:11">
      <c r="A44" s="36">
        <v>16</v>
      </c>
      <c r="B44" s="36" t="s">
        <v>41</v>
      </c>
      <c r="C44" s="37" t="s">
        <v>42</v>
      </c>
      <c r="D44" s="38" t="s">
        <v>14</v>
      </c>
      <c r="E44" s="38">
        <v>78</v>
      </c>
      <c r="F44" s="38"/>
      <c r="G44" s="38"/>
      <c r="H44" s="39"/>
      <c r="I44" s="39">
        <f t="shared" ref="I44:I49" si="5">E44*H44</f>
        <v>0</v>
      </c>
      <c r="J44" s="37" t="s">
        <v>15</v>
      </c>
      <c r="K44" s="52"/>
    </row>
    <row r="45" ht="32" customHeight="1" spans="1:11">
      <c r="A45" s="47"/>
      <c r="B45" s="47"/>
      <c r="C45" s="37" t="s">
        <v>43</v>
      </c>
      <c r="D45" s="38" t="s">
        <v>14</v>
      </c>
      <c r="E45" s="38">
        <v>78</v>
      </c>
      <c r="F45" s="38"/>
      <c r="G45" s="38"/>
      <c r="H45" s="39"/>
      <c r="I45" s="39">
        <f t="shared" si="5"/>
        <v>0</v>
      </c>
      <c r="J45" s="37" t="s">
        <v>15</v>
      </c>
      <c r="K45" s="52"/>
    </row>
    <row r="46" ht="32" customHeight="1" spans="1:11">
      <c r="A46" s="42" t="s">
        <v>17</v>
      </c>
      <c r="B46" s="42"/>
      <c r="C46" s="42"/>
      <c r="D46" s="42"/>
      <c r="E46" s="38">
        <v>78</v>
      </c>
      <c r="F46" s="38"/>
      <c r="G46" s="38"/>
      <c r="H46" s="39"/>
      <c r="I46" s="39">
        <f>I44+I45</f>
        <v>0</v>
      </c>
      <c r="J46" s="37"/>
      <c r="K46" s="52"/>
    </row>
    <row r="47" ht="32" customHeight="1" spans="1:11">
      <c r="A47" s="38">
        <v>19</v>
      </c>
      <c r="B47" s="38" t="s">
        <v>44</v>
      </c>
      <c r="C47" s="37" t="s">
        <v>45</v>
      </c>
      <c r="D47" s="38" t="s">
        <v>14</v>
      </c>
      <c r="E47" s="38">
        <v>3</v>
      </c>
      <c r="F47" s="38"/>
      <c r="G47" s="38"/>
      <c r="H47" s="39"/>
      <c r="I47" s="39">
        <f t="shared" si="5"/>
        <v>0</v>
      </c>
      <c r="J47" s="37" t="s">
        <v>46</v>
      </c>
      <c r="K47" s="52"/>
    </row>
    <row r="48" ht="32" customHeight="1" spans="1:11">
      <c r="A48" s="42" t="s">
        <v>17</v>
      </c>
      <c r="B48" s="42"/>
      <c r="C48" s="42"/>
      <c r="D48" s="42"/>
      <c r="E48" s="38">
        <v>3</v>
      </c>
      <c r="F48" s="38"/>
      <c r="G48" s="38"/>
      <c r="H48" s="39"/>
      <c r="I48" s="39">
        <f t="shared" ref="I48:I52" si="6">I47</f>
        <v>0</v>
      </c>
      <c r="J48" s="37"/>
      <c r="K48" s="52"/>
    </row>
    <row r="49" ht="32" customHeight="1" spans="1:11">
      <c r="A49" s="38">
        <v>20</v>
      </c>
      <c r="B49" s="38" t="s">
        <v>47</v>
      </c>
      <c r="C49" s="37" t="s">
        <v>45</v>
      </c>
      <c r="D49" s="38" t="s">
        <v>14</v>
      </c>
      <c r="E49" s="38">
        <v>10</v>
      </c>
      <c r="F49" s="38"/>
      <c r="G49" s="38"/>
      <c r="H49" s="39"/>
      <c r="I49" s="39">
        <f t="shared" si="5"/>
        <v>0</v>
      </c>
      <c r="J49" s="37" t="s">
        <v>46</v>
      </c>
      <c r="K49" s="52"/>
    </row>
    <row r="50" ht="32" customHeight="1" spans="1:11">
      <c r="A50" s="42" t="s">
        <v>17</v>
      </c>
      <c r="B50" s="42"/>
      <c r="C50" s="42"/>
      <c r="D50" s="42"/>
      <c r="E50" s="38">
        <v>10</v>
      </c>
      <c r="F50" s="38"/>
      <c r="G50" s="38"/>
      <c r="H50" s="39"/>
      <c r="I50" s="39">
        <f t="shared" si="6"/>
        <v>0</v>
      </c>
      <c r="J50" s="37"/>
      <c r="K50" s="52"/>
    </row>
    <row r="51" ht="32" customHeight="1" spans="1:11">
      <c r="A51" s="38">
        <v>21</v>
      </c>
      <c r="B51" s="38" t="s">
        <v>48</v>
      </c>
      <c r="C51" s="37" t="s">
        <v>45</v>
      </c>
      <c r="D51" s="38" t="s">
        <v>14</v>
      </c>
      <c r="E51" s="38">
        <v>5</v>
      </c>
      <c r="F51" s="38"/>
      <c r="G51" s="38"/>
      <c r="H51" s="39"/>
      <c r="I51" s="39">
        <f t="shared" ref="I51:I55" si="7">E51*H51</f>
        <v>0</v>
      </c>
      <c r="J51" s="37" t="s">
        <v>46</v>
      </c>
      <c r="K51" s="52"/>
    </row>
    <row r="52" ht="32" customHeight="1" spans="1:11">
      <c r="A52" s="42" t="s">
        <v>17</v>
      </c>
      <c r="B52" s="42"/>
      <c r="C52" s="42"/>
      <c r="D52" s="42"/>
      <c r="E52" s="38">
        <v>5</v>
      </c>
      <c r="F52" s="38"/>
      <c r="G52" s="38"/>
      <c r="H52" s="39"/>
      <c r="I52" s="39">
        <f t="shared" si="6"/>
        <v>0</v>
      </c>
      <c r="J52" s="37"/>
      <c r="K52" s="52"/>
    </row>
    <row r="53" ht="32" customHeight="1" spans="1:11">
      <c r="A53" s="38">
        <v>22</v>
      </c>
      <c r="B53" s="38" t="s">
        <v>49</v>
      </c>
      <c r="C53" s="37" t="s">
        <v>45</v>
      </c>
      <c r="D53" s="38" t="s">
        <v>14</v>
      </c>
      <c r="E53" s="38">
        <v>4</v>
      </c>
      <c r="F53" s="38"/>
      <c r="G53" s="38"/>
      <c r="H53" s="39"/>
      <c r="I53" s="39">
        <f t="shared" si="7"/>
        <v>0</v>
      </c>
      <c r="J53" s="37" t="s">
        <v>46</v>
      </c>
      <c r="K53" s="52"/>
    </row>
    <row r="54" ht="32" customHeight="1" spans="1:11">
      <c r="A54" s="42" t="s">
        <v>17</v>
      </c>
      <c r="B54" s="42"/>
      <c r="C54" s="42"/>
      <c r="D54" s="42"/>
      <c r="E54" s="38">
        <v>4</v>
      </c>
      <c r="F54" s="38"/>
      <c r="G54" s="38"/>
      <c r="H54" s="39"/>
      <c r="I54" s="39">
        <f>I53</f>
        <v>0</v>
      </c>
      <c r="J54" s="38"/>
      <c r="K54" s="52"/>
    </row>
    <row r="55" ht="32" customHeight="1" spans="1:11">
      <c r="A55" s="38">
        <v>23</v>
      </c>
      <c r="B55" s="38" t="s">
        <v>50</v>
      </c>
      <c r="C55" s="37" t="s">
        <v>45</v>
      </c>
      <c r="D55" s="38" t="s">
        <v>14</v>
      </c>
      <c r="E55" s="38">
        <v>2</v>
      </c>
      <c r="F55" s="38"/>
      <c r="G55" s="38"/>
      <c r="H55" s="39"/>
      <c r="I55" s="39">
        <f t="shared" si="7"/>
        <v>0</v>
      </c>
      <c r="J55" s="38" t="s">
        <v>51</v>
      </c>
      <c r="K55" s="52"/>
    </row>
    <row r="56" ht="32" customHeight="1" spans="1:10">
      <c r="A56" s="42" t="s">
        <v>17</v>
      </c>
      <c r="B56" s="42"/>
      <c r="C56" s="42"/>
      <c r="D56" s="42"/>
      <c r="E56" s="38">
        <v>2</v>
      </c>
      <c r="F56" s="38"/>
      <c r="G56" s="38"/>
      <c r="H56" s="39"/>
      <c r="I56" s="39">
        <f>I55</f>
        <v>0</v>
      </c>
      <c r="J56" s="38"/>
    </row>
    <row r="57" ht="28" spans="1:10">
      <c r="A57" s="50" t="s">
        <v>52</v>
      </c>
      <c r="B57" s="50"/>
      <c r="C57" s="50"/>
      <c r="D57" s="50"/>
      <c r="E57" s="39"/>
      <c r="F57" s="38"/>
      <c r="G57" s="38"/>
      <c r="H57" s="39"/>
      <c r="I57" s="39">
        <f>I56+I54+I52+I50+I48+I46+I43+I41+I39+I36+I33+I31+I29+I26+I23+I20+I17+I14+I11+I8+I5</f>
        <v>0</v>
      </c>
      <c r="J57" s="38"/>
    </row>
  </sheetData>
  <mergeCells count="49">
    <mergeCell ref="A1:K1"/>
    <mergeCell ref="A5:D5"/>
    <mergeCell ref="F5:H5"/>
    <mergeCell ref="A8:D8"/>
    <mergeCell ref="F8:H8"/>
    <mergeCell ref="A11:D11"/>
    <mergeCell ref="A14:D14"/>
    <mergeCell ref="A17:D17"/>
    <mergeCell ref="A20:D20"/>
    <mergeCell ref="A23:D23"/>
    <mergeCell ref="A26:D26"/>
    <mergeCell ref="A29:D29"/>
    <mergeCell ref="A31:D31"/>
    <mergeCell ref="A33:D33"/>
    <mergeCell ref="A36:D36"/>
    <mergeCell ref="A39:D39"/>
    <mergeCell ref="A41:D41"/>
    <mergeCell ref="A43:D43"/>
    <mergeCell ref="A46:D46"/>
    <mergeCell ref="A48:D48"/>
    <mergeCell ref="A50:D50"/>
    <mergeCell ref="A52:D52"/>
    <mergeCell ref="A54:D54"/>
    <mergeCell ref="A56:D56"/>
    <mergeCell ref="A57:D57"/>
    <mergeCell ref="A3:A4"/>
    <mergeCell ref="A6:A7"/>
    <mergeCell ref="A9:A10"/>
    <mergeCell ref="A12:A13"/>
    <mergeCell ref="A15:A16"/>
    <mergeCell ref="A18:A19"/>
    <mergeCell ref="A21:A22"/>
    <mergeCell ref="A24:A25"/>
    <mergeCell ref="A27:A28"/>
    <mergeCell ref="A34:A35"/>
    <mergeCell ref="A37:A38"/>
    <mergeCell ref="A44:A45"/>
    <mergeCell ref="B3:B4"/>
    <mergeCell ref="B6:B7"/>
    <mergeCell ref="B9:B10"/>
    <mergeCell ref="B12:B13"/>
    <mergeCell ref="B15:B16"/>
    <mergeCell ref="B18:B19"/>
    <mergeCell ref="B21:B22"/>
    <mergeCell ref="B24:B25"/>
    <mergeCell ref="B27:B28"/>
    <mergeCell ref="B34:B35"/>
    <mergeCell ref="B37:B38"/>
    <mergeCell ref="B44:B45"/>
  </mergeCells>
  <pageMargins left="0.75" right="0.75" top="1" bottom="1" header="0.5" footer="0.5"/>
  <pageSetup paperSize="9" scale="50" orientation="portrait"/>
  <headerFooter/>
  <ignoredErrors>
    <ignoredError sqref="I3:I39 I44:I55"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2"/>
  <sheetViews>
    <sheetView topLeftCell="A4" workbookViewId="0">
      <selection activeCell="B9" sqref="B9:N9"/>
    </sheetView>
  </sheetViews>
  <sheetFormatPr defaultColWidth="9.55752212389381" defaultRowHeight="15.3"/>
  <cols>
    <col min="1" max="1" width="1.38053097345133" style="4" customWidth="1"/>
    <col min="2" max="2" width="4.7787610619469" style="5" customWidth="1"/>
    <col min="3" max="3" width="10.2389380530973" style="5" customWidth="1"/>
    <col min="4" max="4" width="13.3805309734513" style="4" customWidth="1"/>
    <col min="5" max="5" width="10.5309734513274" style="4" customWidth="1"/>
    <col min="6" max="6" width="7.17699115044248" style="4" customWidth="1"/>
    <col min="7" max="7" width="6.51327433628319" style="4" customWidth="1"/>
    <col min="8" max="8" width="9.36283185840708" style="4" customWidth="1"/>
    <col min="9" max="9" width="10.2035398230088" style="4" customWidth="1"/>
    <col min="10" max="10" width="5.24778761061947" style="4" customWidth="1"/>
    <col min="11" max="11" width="10.353982300885" style="4" customWidth="1"/>
    <col min="12" max="12" width="10.716814159292" style="4" customWidth="1"/>
    <col min="13" max="13" width="13.4867256637168" style="4" customWidth="1"/>
    <col min="14" max="14" width="20.3185840707965" style="6" customWidth="1"/>
    <col min="15" max="15" width="7.84070796460177" style="4" customWidth="1"/>
    <col min="16" max="16" width="9.55752212389381" style="4" customWidth="1"/>
    <col min="17" max="17" width="3.29203539823009" style="4" customWidth="1"/>
    <col min="18" max="18" width="13.3805309734513" style="4"/>
    <col min="19" max="16384" width="9.55752212389381" style="4"/>
  </cols>
  <sheetData>
    <row r="1" s="2" customFormat="1" ht="31.5" customHeight="1" spans="2:15">
      <c r="B1" s="7" t="s">
        <v>53</v>
      </c>
      <c r="C1" s="7"/>
      <c r="D1" s="7"/>
      <c r="E1" s="7"/>
      <c r="F1" s="7"/>
      <c r="G1" s="7"/>
      <c r="H1" s="7"/>
      <c r="I1" s="7"/>
      <c r="J1" s="7"/>
      <c r="K1" s="7"/>
      <c r="L1" s="7"/>
      <c r="M1" s="7"/>
      <c r="N1" s="21"/>
      <c r="O1" s="22"/>
    </row>
    <row r="2" s="2" customFormat="1" ht="23" spans="2:15">
      <c r="B2" s="8" t="s">
        <v>54</v>
      </c>
      <c r="C2" s="9"/>
      <c r="D2" s="9"/>
      <c r="E2" s="9"/>
      <c r="F2" s="9"/>
      <c r="G2" s="9"/>
      <c r="H2" s="9"/>
      <c r="I2" s="9"/>
      <c r="J2" s="9"/>
      <c r="K2" s="9"/>
      <c r="L2" s="9"/>
      <c r="M2" s="9"/>
      <c r="N2" s="23"/>
      <c r="O2" s="22"/>
    </row>
    <row r="3" s="3" customFormat="1" ht="23.25" customHeight="1" spans="2:15">
      <c r="B3" s="10" t="s">
        <v>55</v>
      </c>
      <c r="C3" s="11"/>
      <c r="D3" s="11"/>
      <c r="E3" s="11"/>
      <c r="F3" s="11"/>
      <c r="G3" s="11"/>
      <c r="H3" s="11"/>
      <c r="I3" s="11"/>
      <c r="J3" s="11"/>
      <c r="K3" s="11"/>
      <c r="L3" s="11"/>
      <c r="M3" s="11"/>
      <c r="N3" s="24"/>
      <c r="O3" s="25"/>
    </row>
    <row r="4" s="3" customFormat="1" ht="23.25" customHeight="1" spans="2:15">
      <c r="B4" s="10" t="s">
        <v>56</v>
      </c>
      <c r="C4" s="11"/>
      <c r="D4" s="11"/>
      <c r="E4" s="11"/>
      <c r="F4" s="11"/>
      <c r="G4" s="11"/>
      <c r="H4" s="11"/>
      <c r="I4" s="11"/>
      <c r="J4" s="11"/>
      <c r="K4" s="11"/>
      <c r="L4" s="11"/>
      <c r="M4" s="11"/>
      <c r="N4" s="24"/>
      <c r="O4" s="25"/>
    </row>
    <row r="5" s="3" customFormat="1" ht="23.25" customHeight="1" spans="2:15">
      <c r="B5" s="10" t="s">
        <v>57</v>
      </c>
      <c r="C5" s="11"/>
      <c r="D5" s="11"/>
      <c r="E5" s="11"/>
      <c r="F5" s="11"/>
      <c r="G5" s="11"/>
      <c r="H5" s="11"/>
      <c r="I5" s="11"/>
      <c r="J5" s="11"/>
      <c r="K5" s="11"/>
      <c r="L5" s="11"/>
      <c r="M5" s="11"/>
      <c r="N5" s="24"/>
      <c r="O5" s="25"/>
    </row>
    <row r="6" s="3" customFormat="1" ht="23.25" customHeight="1" spans="2:15">
      <c r="B6" s="10" t="s">
        <v>58</v>
      </c>
      <c r="C6" s="11"/>
      <c r="D6" s="11"/>
      <c r="E6" s="11"/>
      <c r="F6" s="11"/>
      <c r="G6" s="11"/>
      <c r="H6" s="11"/>
      <c r="I6" s="11"/>
      <c r="J6" s="11"/>
      <c r="K6" s="11"/>
      <c r="L6" s="11"/>
      <c r="M6" s="11"/>
      <c r="N6" s="24"/>
      <c r="O6" s="25"/>
    </row>
    <row r="7" s="3" customFormat="1" ht="23.25" customHeight="1" spans="2:15">
      <c r="B7" s="10" t="s">
        <v>59</v>
      </c>
      <c r="C7" s="11"/>
      <c r="D7" s="11"/>
      <c r="E7" s="11"/>
      <c r="F7" s="11"/>
      <c r="G7" s="11"/>
      <c r="H7" s="11"/>
      <c r="I7" s="11"/>
      <c r="J7" s="11"/>
      <c r="K7" s="11"/>
      <c r="L7" s="11"/>
      <c r="M7" s="11"/>
      <c r="N7" s="24"/>
      <c r="O7" s="25"/>
    </row>
    <row r="8" s="3" customFormat="1" ht="103" customHeight="1" spans="2:15">
      <c r="B8" s="12" t="s">
        <v>60</v>
      </c>
      <c r="C8" s="13"/>
      <c r="D8" s="13"/>
      <c r="E8" s="13"/>
      <c r="F8" s="13"/>
      <c r="G8" s="13"/>
      <c r="H8" s="13"/>
      <c r="I8" s="13"/>
      <c r="J8" s="13"/>
      <c r="K8" s="13"/>
      <c r="L8" s="13"/>
      <c r="M8" s="13"/>
      <c r="N8" s="24"/>
      <c r="O8" s="25"/>
    </row>
    <row r="9" s="3" customFormat="1" ht="168" customHeight="1" spans="2:15">
      <c r="B9" s="12" t="s">
        <v>61</v>
      </c>
      <c r="C9" s="13"/>
      <c r="D9" s="13"/>
      <c r="E9" s="13"/>
      <c r="F9" s="13"/>
      <c r="G9" s="13"/>
      <c r="H9" s="13"/>
      <c r="I9" s="13"/>
      <c r="J9" s="13"/>
      <c r="K9" s="13"/>
      <c r="L9" s="13"/>
      <c r="M9" s="13"/>
      <c r="N9" s="24"/>
      <c r="O9" s="25"/>
    </row>
    <row r="10" s="3" customFormat="1" ht="101" customHeight="1" spans="2:15">
      <c r="B10" s="14" t="s">
        <v>62</v>
      </c>
      <c r="C10" s="15"/>
      <c r="D10" s="15"/>
      <c r="E10" s="15"/>
      <c r="F10" s="15"/>
      <c r="G10" s="15"/>
      <c r="H10" s="15"/>
      <c r="I10" s="15"/>
      <c r="J10" s="15"/>
      <c r="K10" s="15"/>
      <c r="L10" s="15"/>
      <c r="M10" s="15"/>
      <c r="N10" s="26"/>
      <c r="O10" s="25"/>
    </row>
    <row r="11" s="4" customFormat="1" spans="2:14">
      <c r="B11" s="16"/>
      <c r="C11" s="17"/>
      <c r="D11" s="17"/>
      <c r="E11" s="17"/>
      <c r="F11" s="17"/>
      <c r="G11" s="17"/>
      <c r="H11" s="17"/>
      <c r="I11" s="17"/>
      <c r="J11" s="17"/>
      <c r="K11" s="17"/>
      <c r="L11" s="27"/>
      <c r="M11" s="17"/>
      <c r="N11" s="28"/>
    </row>
    <row r="12" s="4" customFormat="1" ht="10" customHeight="1" spans="2:14">
      <c r="B12" s="18"/>
      <c r="C12" s="19"/>
      <c r="D12" s="20"/>
      <c r="E12" s="20"/>
      <c r="F12" s="20"/>
      <c r="G12" s="20"/>
      <c r="H12" s="20"/>
      <c r="I12" s="20"/>
      <c r="J12" s="20"/>
      <c r="K12" s="20"/>
      <c r="L12" s="20"/>
      <c r="M12" s="20"/>
      <c r="N12" s="29"/>
    </row>
  </sheetData>
  <mergeCells count="10">
    <mergeCell ref="B1:N1"/>
    <mergeCell ref="B2:N2"/>
    <mergeCell ref="B3:N3"/>
    <mergeCell ref="B4:N4"/>
    <mergeCell ref="B5:N5"/>
    <mergeCell ref="B6:N6"/>
    <mergeCell ref="B7:N7"/>
    <mergeCell ref="B8:N8"/>
    <mergeCell ref="B9:N9"/>
    <mergeCell ref="B10:N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7" sqref="A7"/>
    </sheetView>
  </sheetViews>
  <sheetFormatPr defaultColWidth="8.89380530973451" defaultRowHeight="14.3" outlineLevelRow="1"/>
  <cols>
    <col min="1" max="1" width="127.070796460177" customWidth="1"/>
  </cols>
  <sheetData>
    <row r="1" ht="36" customHeight="1" spans="1:1">
      <c r="A1" t="s">
        <v>63</v>
      </c>
    </row>
    <row r="2" ht="343.35" spans="1:1">
      <c r="A2" s="1" t="s">
        <v>64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竞价清单</vt:lpstr>
      <vt:lpstr>竞价文件摘要</vt:lpstr>
      <vt:lpstr>技术要求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15202</dc:creator>
  <cp:lastModifiedBy>李艳丽</cp:lastModifiedBy>
  <dcterms:created xsi:type="dcterms:W3CDTF">2021-09-17T10:29:00Z</dcterms:created>
  <dcterms:modified xsi:type="dcterms:W3CDTF">2022-08-24T10:20:19Z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565268B1DBB5482091A48A3DB08D8EE9</vt:lpwstr>
  </property>
  <property fmtid="{D5CDD505-2E9C-101B-9397-08002B2CF9AE}" pid="3" name="KSOProductBuildVer">
    <vt:lpwstr>2052-11.1.0.12302</vt:lpwstr>
  </property>
</Properties>
</file>